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8" tabRatio="576" activeTab="0"/>
  </bookViews>
  <sheets>
    <sheet name="zalacznik_nr_1" sheetId="1" r:id="rId1"/>
    <sheet name="zalacznik_nr_2" sheetId="2" r:id="rId2"/>
    <sheet name="zalacznik_nr_3" sheetId="3" r:id="rId3"/>
  </sheets>
  <definedNames>
    <definedName name="_xlnm.Print_Area" localSheetId="1">'zalacznik_nr_2'!$A$1:$AV$76</definedName>
    <definedName name="_xlnm.Print_Area" localSheetId="2">'zalacznik_nr_3'!$A$1:$AV$76</definedName>
    <definedName name="OLE_LINK1" localSheetId="1">'zalacznik_nr_2'!#REF!</definedName>
    <definedName name="OLE_LINK1" localSheetId="2">'zalacznik_nr_3'!#REF!</definedName>
  </definedNames>
  <calcPr fullCalcOnLoad="1"/>
</workbook>
</file>

<file path=xl/sharedStrings.xml><?xml version="1.0" encoding="utf-8"?>
<sst xmlns="http://schemas.openxmlformats.org/spreadsheetml/2006/main" count="721" uniqueCount="227">
  <si>
    <t>6.</t>
  </si>
  <si>
    <t>5.</t>
  </si>
  <si>
    <t>4.</t>
  </si>
  <si>
    <t>3.</t>
  </si>
  <si>
    <t>2.</t>
  </si>
  <si>
    <t>1.</t>
  </si>
  <si>
    <t>Lp.</t>
  </si>
  <si>
    <t>Moduł kształcenia / Przedmiot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</si>
  <si>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</si>
  <si>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</si>
  <si>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</si>
  <si>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</si>
  <si>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</si>
  <si>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</si>
  <si>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</si>
  <si>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</si>
  <si>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</si>
  <si>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</si>
  <si>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</si>
  <si>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</si>
  <si>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</si>
  <si>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</si>
  <si>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</si>
  <si>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</si>
  <si>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D2.</t>
  </si>
  <si>
    <t>16.</t>
  </si>
  <si>
    <t>17.</t>
  </si>
  <si>
    <t>Technologie informacyjne</t>
  </si>
  <si>
    <t>Przedsiębiorczość</t>
  </si>
  <si>
    <t>Bezpieczeństwo i higiena pracy</t>
  </si>
  <si>
    <t>Ochrona własności intelektualnej</t>
  </si>
  <si>
    <t>Logistyka i zarządzanie łańcuchem dostaw</t>
  </si>
  <si>
    <t>Warsztaty komunikowania, negocjacji i mediacji</t>
  </si>
  <si>
    <t>Administracja bezpieczeństwa i porządku publicznego</t>
  </si>
  <si>
    <t>Bezpieczeństwo w komunikacji powszechnej i transporcie</t>
  </si>
  <si>
    <t>Etyka zawodowa funkcjonariuszy służb państwowych</t>
  </si>
  <si>
    <t>Ochrona danych osobowych i informacji niejawnych</t>
  </si>
  <si>
    <t>Ochrona i bezpieczeństwo ludzi, mienia i przestrzeni</t>
  </si>
  <si>
    <t>Rozpoznawanie, prognozowanie i reagowanie na zagrożenia</t>
  </si>
  <si>
    <t>Techniki interwencyjne i samoobrona</t>
  </si>
  <si>
    <t>Zarządzanie bezpieczeństwem i przepływem informacji</t>
  </si>
  <si>
    <t>Zarządzanie i komunikacja z mediami w sytuacjach kryzysowych</t>
  </si>
  <si>
    <t>Bezpieczeństwo ekologiczne, chemiczne i biologiczne</t>
  </si>
  <si>
    <t>Czynności operacyjno-rozpoznawcze</t>
  </si>
  <si>
    <t>Kompetencje i organizacja Policji</t>
  </si>
  <si>
    <t>Służby ochrony bezpieczeństwa i porządku publicznego</t>
  </si>
  <si>
    <t>Stosowanie środków przymusu bezpośredniego i broni palnej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</si>
  <si>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</si>
  <si>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</si>
  <si>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</si>
  <si>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</si>
  <si>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</si>
  <si>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</si>
  <si>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</si>
  <si>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</si>
  <si>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</si>
  <si>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</si>
  <si>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</si>
  <si>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</si>
  <si>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</si>
  <si>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</si>
  <si>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</si>
  <si>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</si>
  <si>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</si>
  <si>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</si>
  <si>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</si>
  <si>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</si>
  <si>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</si>
  <si>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</si>
  <si>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</si>
  <si>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</si>
  <si>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</si>
  <si>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</si>
  <si>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</si>
  <si>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</si>
  <si>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</si>
  <si>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zajęcia do wyboru</t>
  </si>
  <si>
    <t>w</t>
  </si>
  <si>
    <t>zp</t>
  </si>
  <si>
    <t>pw</t>
  </si>
  <si>
    <t>A.</t>
  </si>
  <si>
    <t>Zo/3</t>
  </si>
  <si>
    <t>Zo/5</t>
  </si>
  <si>
    <t>Zo/1</t>
  </si>
  <si>
    <t>E/1</t>
  </si>
  <si>
    <t>E/2</t>
  </si>
  <si>
    <t>E/4</t>
  </si>
  <si>
    <t>E/3</t>
  </si>
  <si>
    <t>Zo/4</t>
  </si>
  <si>
    <t>Zo/2</t>
  </si>
  <si>
    <t>Zo/6</t>
  </si>
  <si>
    <t>Zo/3,4,5,6</t>
  </si>
  <si>
    <t>A1. Zarządzanie i logistyka w sytuacjach kryzysowych</t>
  </si>
  <si>
    <t>B1. Organizowanie i realizowanie ochrony mienia</t>
  </si>
  <si>
    <t>B2. Organizowanie i realizowanie ochrony wartości pieniężnych</t>
  </si>
  <si>
    <t>C1. Orientacja w terenie, wyszkolenie strzeleckie oraz obrona cywilna</t>
  </si>
  <si>
    <t>C2. Bezpieczeństwo w transporcie drogowym i kolejowym</t>
  </si>
  <si>
    <t>D1. Organizacja ratownictwa w wypadkach i katastrofach</t>
  </si>
  <si>
    <t>D2. Ochrona przeciwpożarowa</t>
  </si>
  <si>
    <t>Bezpieczeństwo sprzętu, systemów i sieci informatycznych</t>
  </si>
  <si>
    <t>Metody i techniki studiowania</t>
  </si>
  <si>
    <t>Podstawy ekonomii i zarządzania</t>
  </si>
  <si>
    <t>Zwalczanie przestępczości i terroryzmu, kryminologia i kryminalistyka</t>
  </si>
  <si>
    <t>Projekt - bezpieczeństwo i systemy ochrony</t>
  </si>
  <si>
    <t>Bezpieczeństwo państwa w Unii Europejskiej</t>
  </si>
  <si>
    <t>Technika i projektowanie systemów ochrony</t>
  </si>
  <si>
    <t>MODUŁ KSZTAŁCENIA SPECJALNOŚCIOWEGO (SFBO)*</t>
  </si>
  <si>
    <t>Organizacyjno-prawne aspekty ochrony infrastruktury krytycznej</t>
  </si>
  <si>
    <t>Analiza i ocena ryzyka w ochronie infrastruktury krytycznej</t>
  </si>
  <si>
    <t>Systemy ochrony infrastruktury krytycznej</t>
  </si>
  <si>
    <t xml:space="preserve">Zasady i metody ochrony infrastruktury krytycznej </t>
  </si>
  <si>
    <t>MODUŁ KSZTAŁCENIA SPECJALNOŚCIOWEGO (ZKIK)*</t>
  </si>
  <si>
    <t>Systemy monitorowania infrastruktury krytycznej</t>
  </si>
  <si>
    <t>Techniczna ochrona osób i mienia - wybrane rozwiązania</t>
  </si>
  <si>
    <t>Zarządzanie kryzysowe i logistyczne w ochronie infrastruktury krytycznej</t>
  </si>
  <si>
    <t>Technika przeciwpożarowa i zadania Straży Pożarnej</t>
  </si>
  <si>
    <t>Podstawy grafiki inżynierskiej i CAD</t>
  </si>
  <si>
    <t>Inżynieria systemowa i analiza systemów</t>
  </si>
  <si>
    <t>Kształtowanie i ochrona środowiska</t>
  </si>
  <si>
    <t>Siły Zbrojne i Strategia Obronności RP</t>
  </si>
  <si>
    <t>Zarządzanie i infrastruktura publiczna</t>
  </si>
  <si>
    <t>Elementy infrastruktury krytycznej</t>
  </si>
  <si>
    <t>Prawnokarne i administracyjnoprawne podstawy systemu bezpieczeństwa i ochrony</t>
  </si>
  <si>
    <t>Podstawy prawoznawstwa</t>
  </si>
  <si>
    <t>Podstawy nauk technicznych</t>
  </si>
  <si>
    <t>Praktyka ochrony, bezpieczeństwa i zarządzania kryzysowego* (do wyboru cztery, po jednym spośród czterech par: A, B, C, D)</t>
  </si>
  <si>
    <t>Administracja i władza publiczna</t>
  </si>
  <si>
    <t>ECTS</t>
  </si>
  <si>
    <t>k</t>
  </si>
  <si>
    <t>Suma dla specjalności: Służby i formacje bezpieczeństwa i ochrony (SFBO)</t>
  </si>
  <si>
    <t>Suma dla specjalności: Zarządzanie kryzysowe i infrastruktura krytyczna (ZKIK)</t>
  </si>
  <si>
    <t>Wychowanie fizyczne* (tylko na studiach stacjonarnych)</t>
  </si>
  <si>
    <t>Zal/1,2</t>
  </si>
  <si>
    <t>Język angielski</t>
  </si>
  <si>
    <t>English for Law Enforcement</t>
  </si>
  <si>
    <t>Zo/5,6</t>
  </si>
  <si>
    <r>
      <t xml:space="preserve">3.5.1. Plan studiów niestacjonarnych </t>
    </r>
    <r>
      <rPr>
        <sz val="28"/>
        <rFont val="Verdana"/>
        <family val="2"/>
      </rPr>
      <t>(załącznik nr 3)</t>
    </r>
  </si>
  <si>
    <t>18.</t>
  </si>
  <si>
    <t>Suma ZKIK</t>
  </si>
  <si>
    <t>Suma SFBO</t>
  </si>
  <si>
    <t>Praktyki zawodowe*</t>
  </si>
  <si>
    <t>Praktyka ochrony, bezpieczeństwa i zarządzania kryzysowego*</t>
  </si>
  <si>
    <t>Bezpieczeństwo społeczne</t>
  </si>
  <si>
    <t>Administracja i  władza publiczna</t>
  </si>
  <si>
    <t>Wychowanie fizyczne*</t>
  </si>
  <si>
    <t xml:space="preserve">A. </t>
  </si>
  <si>
    <t>K_K09</t>
  </si>
  <si>
    <t>K_K08</t>
  </si>
  <si>
    <t>K_K07</t>
  </si>
  <si>
    <t>K_K06</t>
  </si>
  <si>
    <t>K_K05</t>
  </si>
  <si>
    <t>K_K04</t>
  </si>
  <si>
    <t>K_K03</t>
  </si>
  <si>
    <t>K_K02</t>
  </si>
  <si>
    <t>K_K01</t>
  </si>
  <si>
    <t>K_U23</t>
  </si>
  <si>
    <t>K_U22</t>
  </si>
  <si>
    <t>K_U21</t>
  </si>
  <si>
    <t>K_U20</t>
  </si>
  <si>
    <t>K_U19</t>
  </si>
  <si>
    <t>K_U18</t>
  </si>
  <si>
    <t>K_U17</t>
  </si>
  <si>
    <t>K_U16</t>
  </si>
  <si>
    <t>K_U15</t>
  </si>
  <si>
    <t>K_U14</t>
  </si>
  <si>
    <t>K_U13</t>
  </si>
  <si>
    <t>K_U12</t>
  </si>
  <si>
    <t>K_U11</t>
  </si>
  <si>
    <t>K_U10</t>
  </si>
  <si>
    <t>K_U09</t>
  </si>
  <si>
    <t>K_U08</t>
  </si>
  <si>
    <t>K_U07</t>
  </si>
  <si>
    <t>K_U06</t>
  </si>
  <si>
    <t>K_U05</t>
  </si>
  <si>
    <t>K_U04</t>
  </si>
  <si>
    <t>K_U03</t>
  </si>
  <si>
    <t>K_U02</t>
  </si>
  <si>
    <t>K_U01</t>
  </si>
  <si>
    <t>K_W17</t>
  </si>
  <si>
    <t>K_W16</t>
  </si>
  <si>
    <t>K_W15</t>
  </si>
  <si>
    <t>K_W14</t>
  </si>
  <si>
    <t>K_W13</t>
  </si>
  <si>
    <t>K_W12</t>
  </si>
  <si>
    <t>K_W11</t>
  </si>
  <si>
    <t>K_W10</t>
  </si>
  <si>
    <t>K_W09</t>
  </si>
  <si>
    <t>K_W08</t>
  </si>
  <si>
    <t>K_W07</t>
  </si>
  <si>
    <t>K_W06</t>
  </si>
  <si>
    <t>K_W05</t>
  </si>
  <si>
    <t>K_W04</t>
  </si>
  <si>
    <t>K_W03</t>
  </si>
  <si>
    <t>K_W02</t>
  </si>
  <si>
    <t>K_W01</t>
  </si>
  <si>
    <t>K</t>
  </si>
  <si>
    <t>U</t>
  </si>
  <si>
    <t>W</t>
  </si>
  <si>
    <t>Suma</t>
  </si>
  <si>
    <t>P6S_KO</t>
  </si>
  <si>
    <t>P6S_KR</t>
  </si>
  <si>
    <t>P6S_KK</t>
  </si>
  <si>
    <t>P6S_UW</t>
  </si>
  <si>
    <t>P6S_UU</t>
  </si>
  <si>
    <t>P6S_UO</t>
  </si>
  <si>
    <t>P6S_UK</t>
  </si>
  <si>
    <t>P6S_UW
P6S_UK</t>
  </si>
  <si>
    <t>P6S_WK</t>
  </si>
  <si>
    <t>P6S_WG</t>
  </si>
  <si>
    <r>
      <t xml:space="preserve">3.4.1. Matryca efektów uczenia się </t>
    </r>
    <r>
      <rPr>
        <sz val="8"/>
        <rFont val="Verdana"/>
        <family val="2"/>
      </rPr>
      <t>(załącznik nr 1)</t>
    </r>
  </si>
  <si>
    <r>
      <t xml:space="preserve">3.5.1. Plan studiów stacjonarnych </t>
    </r>
    <r>
      <rPr>
        <sz val="28"/>
        <rFont val="Verdana"/>
        <family val="2"/>
      </rPr>
      <t>(załącznik nr 2)</t>
    </r>
  </si>
  <si>
    <t>Zal/1</t>
  </si>
  <si>
    <t>Pierwsza pomoc przedmedyczna</t>
  </si>
  <si>
    <t>Zal/2</t>
  </si>
  <si>
    <t>Synteza wiedzy i umiejętności z zakresu bezpieczeństwa i systemów ochrony</t>
  </si>
  <si>
    <t>Projekt dyplomowy</t>
  </si>
  <si>
    <t>zajęcia kształtujące umiejętności praktyczne</t>
  </si>
  <si>
    <t>zajęcia z dziedziny nauk hum. lub społ.</t>
  </si>
  <si>
    <t>Zo/2, 3, 4, 5, 6</t>
  </si>
  <si>
    <t>19.</t>
  </si>
  <si>
    <t xml:space="preserve">15. </t>
  </si>
  <si>
    <t>konsultacje i e-learning (k)</t>
  </si>
  <si>
    <t>Praca własna studenta (pw)</t>
  </si>
  <si>
    <t>Projekt dyplomowy*</t>
  </si>
  <si>
    <t>A2. Bezpieczeństwo imprez masowych i zgromadzeń publicznych</t>
  </si>
  <si>
    <r>
      <t>E/</t>
    </r>
    <r>
      <rPr>
        <sz val="20"/>
        <color indexed="8"/>
        <rFont val="Verdana"/>
        <family val="2"/>
      </rPr>
      <t>1</t>
    </r>
  </si>
  <si>
    <t>zajęcia z bezpośrednim udziałem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</si>
</sst>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"/>
    <numFmt numFmtId="176" formatCode="0.0%"/>
  </numFmts>
  <fonts count="9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22"/>
      <name val="Verdana"/>
      <family val="2"/>
    </font>
    <font>
      <b/>
      <sz val="24"/>
      <name val="Verdana"/>
      <family val="2"/>
    </font>
    <font>
      <b/>
      <sz val="28"/>
      <name val="Verdana"/>
      <family val="2"/>
    </font>
    <font>
      <i/>
      <sz val="20"/>
      <name val="Verdana"/>
      <family val="2"/>
    </font>
    <font>
      <sz val="22"/>
      <name val="Arial CE"/>
      <family val="0"/>
    </font>
    <font>
      <sz val="7.5"/>
      <name val="Verdana"/>
      <family val="2"/>
    </font>
    <font>
      <b/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b/>
      <u val="single"/>
      <sz val="7.5"/>
      <name val="Verdana"/>
      <family val="2"/>
    </font>
    <font>
      <b/>
      <sz val="7.5"/>
      <name val="Verdana"/>
      <family val="2"/>
    </font>
    <font>
      <u val="single"/>
      <sz val="7.5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2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6.5"/>
      <color indexed="8"/>
      <name val="Verdana"/>
      <family val="2"/>
    </font>
    <font>
      <b/>
      <sz val="8"/>
      <color indexed="8"/>
      <name val="Verdana"/>
      <family val="2"/>
    </font>
    <font>
      <sz val="7.5"/>
      <color indexed="8"/>
      <name val="Verdana"/>
      <family val="2"/>
    </font>
    <font>
      <b/>
      <sz val="18"/>
      <color indexed="8"/>
      <name val="Arial Narrow"/>
      <family val="2"/>
    </font>
    <font>
      <b/>
      <sz val="28"/>
      <color indexed="8"/>
      <name val="Arial Narrow"/>
      <family val="2"/>
    </font>
    <font>
      <b/>
      <sz val="20"/>
      <color indexed="8"/>
      <name val="Verdana"/>
      <family val="2"/>
    </font>
    <font>
      <sz val="28"/>
      <color indexed="8"/>
      <name val="Arial Narrow"/>
      <family val="2"/>
    </font>
    <font>
      <b/>
      <sz val="36"/>
      <color indexed="8"/>
      <name val="Arial Narrow"/>
      <family val="2"/>
    </font>
    <font>
      <b/>
      <sz val="22"/>
      <color indexed="8"/>
      <name val="Verdana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6.5"/>
      <color theme="1"/>
      <name val="Verdana"/>
      <family val="2"/>
    </font>
    <font>
      <b/>
      <sz val="6.5"/>
      <color theme="1"/>
      <name val="Verdana"/>
      <family val="2"/>
    </font>
    <font>
      <b/>
      <sz val="8"/>
      <color theme="1"/>
      <name val="Verdana"/>
      <family val="2"/>
    </font>
    <font>
      <sz val="7.5"/>
      <color theme="1"/>
      <name val="Verdana"/>
      <family val="2"/>
    </font>
    <font>
      <sz val="20"/>
      <color theme="1"/>
      <name val="Verdana"/>
      <family val="2"/>
    </font>
    <font>
      <b/>
      <sz val="18"/>
      <color theme="1"/>
      <name val="Arial Narrow"/>
      <family val="2"/>
    </font>
    <font>
      <b/>
      <sz val="28"/>
      <color theme="1"/>
      <name val="Arial Narrow"/>
      <family val="2"/>
    </font>
    <font>
      <b/>
      <sz val="20"/>
      <color theme="1"/>
      <name val="Verdana"/>
      <family val="2"/>
    </font>
    <font>
      <sz val="28"/>
      <color theme="1"/>
      <name val="Arial Narrow"/>
      <family val="2"/>
    </font>
    <font>
      <b/>
      <sz val="36"/>
      <color theme="1"/>
      <name val="Arial Narrow"/>
      <family val="2"/>
    </font>
    <font>
      <b/>
      <sz val="22"/>
      <color theme="1"/>
      <name val="Verdana"/>
      <family val="2"/>
    </font>
    <font>
      <sz val="10"/>
      <color theme="1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thin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34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35" borderId="0" xfId="0" applyFont="1" applyFill="1" applyAlignment="1">
      <alignment vertical="center"/>
    </xf>
    <xf numFmtId="0" fontId="19" fillId="0" borderId="0" xfId="0" applyFont="1" applyAlignment="1">
      <alignment/>
    </xf>
    <xf numFmtId="0" fontId="20" fillId="26" borderId="11" xfId="0" applyFont="1" applyFill="1" applyBorder="1" applyAlignment="1">
      <alignment horizontal="center" vertical="center"/>
    </xf>
    <xf numFmtId="0" fontId="20" fillId="26" borderId="12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26" borderId="15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16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1" fillId="33" borderId="17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79" fillId="36" borderId="14" xfId="0" applyFont="1" applyFill="1" applyBorder="1" applyAlignment="1">
      <alignment horizontal="center" vertical="center"/>
    </xf>
    <xf numFmtId="0" fontId="80" fillId="26" borderId="16" xfId="0" applyFont="1" applyFill="1" applyBorder="1" applyAlignment="1">
      <alignment horizontal="center" vertical="center"/>
    </xf>
    <xf numFmtId="0" fontId="80" fillId="26" borderId="10" xfId="0" applyFont="1" applyFill="1" applyBorder="1" applyAlignment="1">
      <alignment horizontal="center" vertical="center"/>
    </xf>
    <xf numFmtId="0" fontId="80" fillId="26" borderId="15" xfId="0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82" fillId="0" borderId="19" xfId="0" applyFont="1" applyBorder="1" applyAlignment="1">
      <alignment horizontal="center" vertical="center" wrapText="1"/>
    </xf>
    <xf numFmtId="0" fontId="11" fillId="37" borderId="0" xfId="0" applyFont="1" applyFill="1" applyAlignment="1">
      <alignment vertical="center"/>
    </xf>
    <xf numFmtId="0" fontId="14" fillId="37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3" fillId="39" borderId="10" xfId="0" applyFont="1" applyFill="1" applyBorder="1" applyAlignment="1">
      <alignment vertical="center" wrapText="1"/>
    </xf>
    <xf numFmtId="0" fontId="22" fillId="39" borderId="10" xfId="0" applyFont="1" applyFill="1" applyBorder="1" applyAlignment="1">
      <alignment horizontal="center" vertical="center" wrapText="1"/>
    </xf>
    <xf numFmtId="0" fontId="22" fillId="39" borderId="10" xfId="0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4" fillId="0" borderId="0" xfId="0" applyFont="1" applyAlignment="1">
      <alignment/>
    </xf>
    <xf numFmtId="0" fontId="78" fillId="0" borderId="10" xfId="0" applyFont="1" applyBorder="1" applyAlignment="1">
      <alignment horizontal="center" vertical="center"/>
    </xf>
    <xf numFmtId="0" fontId="82" fillId="34" borderId="10" xfId="0" applyFont="1" applyFill="1" applyBorder="1" applyAlignment="1">
      <alignment horizontal="center" vertical="center"/>
    </xf>
    <xf numFmtId="0" fontId="82" fillId="0" borderId="10" xfId="0" applyFont="1" applyBorder="1" applyAlignment="1">
      <alignment vertical="center" wrapText="1"/>
    </xf>
    <xf numFmtId="0" fontId="82" fillId="0" borderId="10" xfId="0" applyFont="1" applyBorder="1" applyAlignment="1">
      <alignment horizontal="center" vertical="center" wrapText="1"/>
    </xf>
    <xf numFmtId="3" fontId="85" fillId="38" borderId="10" xfId="0" applyNumberFormat="1" applyFont="1" applyFill="1" applyBorder="1" applyAlignment="1">
      <alignment horizontal="center" vertical="center"/>
    </xf>
    <xf numFmtId="3" fontId="82" fillId="38" borderId="10" xfId="0" applyNumberFormat="1" applyFont="1" applyFill="1" applyBorder="1" applyAlignment="1">
      <alignment horizontal="center" vertical="center"/>
    </xf>
    <xf numFmtId="3" fontId="82" fillId="0" borderId="10" xfId="0" applyNumberFormat="1" applyFont="1" applyBorder="1" applyAlignment="1">
      <alignment horizontal="center" vertical="center"/>
    </xf>
    <xf numFmtId="3" fontId="82" fillId="31" borderId="10" xfId="0" applyNumberFormat="1" applyFont="1" applyFill="1" applyBorder="1" applyAlignment="1">
      <alignment horizontal="center" vertical="center"/>
    </xf>
    <xf numFmtId="0" fontId="86" fillId="0" borderId="10" xfId="0" applyFont="1" applyBorder="1" applyAlignment="1">
      <alignment vertical="center"/>
    </xf>
    <xf numFmtId="0" fontId="86" fillId="0" borderId="0" xfId="0" applyFont="1" applyAlignment="1">
      <alignment vertical="center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Fill="1" applyBorder="1" applyAlignment="1">
      <alignment vertical="center" wrapText="1"/>
    </xf>
    <xf numFmtId="3" fontId="82" fillId="0" borderId="10" xfId="0" applyNumberFormat="1" applyFont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/>
    </xf>
    <xf numFmtId="0" fontId="85" fillId="33" borderId="20" xfId="0" applyFont="1" applyFill="1" applyBorder="1" applyAlignment="1">
      <alignment horizontal="left" vertical="center" wrapText="1"/>
    </xf>
    <xf numFmtId="3" fontId="85" fillId="33" borderId="10" xfId="0" applyNumberFormat="1" applyFont="1" applyFill="1" applyBorder="1" applyAlignment="1">
      <alignment horizontal="center" vertical="center"/>
    </xf>
    <xf numFmtId="3" fontId="82" fillId="33" borderId="10" xfId="0" applyNumberFormat="1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 wrapText="1"/>
    </xf>
    <xf numFmtId="3" fontId="82" fillId="39" borderId="10" xfId="0" applyNumberFormat="1" applyFont="1" applyFill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5" fillId="33" borderId="10" xfId="0" applyFont="1" applyFill="1" applyBorder="1" applyAlignment="1">
      <alignment horizontal="left" vertical="center" wrapText="1"/>
    </xf>
    <xf numFmtId="3" fontId="82" fillId="31" borderId="10" xfId="51" applyNumberFormat="1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9" xfId="0" applyNumberFormat="1" applyFont="1" applyBorder="1" applyAlignment="1">
      <alignment horizontal="center" vertical="center" wrapText="1"/>
    </xf>
    <xf numFmtId="3" fontId="82" fillId="31" borderId="14" xfId="0" applyNumberFormat="1" applyFont="1" applyFill="1" applyBorder="1" applyAlignment="1">
      <alignment horizontal="center" vertical="center"/>
    </xf>
    <xf numFmtId="0" fontId="87" fillId="31" borderId="14" xfId="0" applyFont="1" applyFill="1" applyBorder="1" applyAlignment="1">
      <alignment horizontal="left" vertical="center"/>
    </xf>
    <xf numFmtId="0" fontId="87" fillId="31" borderId="10" xfId="0" applyFont="1" applyFill="1" applyBorder="1" applyAlignment="1">
      <alignment horizontal="left" vertical="center"/>
    </xf>
    <xf numFmtId="0" fontId="85" fillId="0" borderId="0" xfId="0" applyFont="1" applyAlignment="1">
      <alignment horizontal="center" vertical="center"/>
    </xf>
    <xf numFmtId="3" fontId="85" fillId="0" borderId="0" xfId="0" applyNumberFormat="1" applyFont="1" applyAlignment="1">
      <alignment horizontal="center" vertical="center"/>
    </xf>
    <xf numFmtId="0" fontId="83" fillId="0" borderId="0" xfId="0" applyFont="1" applyAlignment="1">
      <alignment wrapText="1"/>
    </xf>
    <xf numFmtId="0" fontId="86" fillId="0" borderId="10" xfId="0" applyFont="1" applyFill="1" applyBorder="1" applyAlignment="1">
      <alignment vertical="center"/>
    </xf>
    <xf numFmtId="0" fontId="82" fillId="0" borderId="10" xfId="0" applyFont="1" applyFill="1" applyBorder="1" applyAlignment="1">
      <alignment horizontal="center" vertical="center" wrapText="1"/>
    </xf>
    <xf numFmtId="3" fontId="12" fillId="31" borderId="10" xfId="0" applyNumberFormat="1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 textRotation="90" wrapText="1"/>
    </xf>
    <xf numFmtId="0" fontId="21" fillId="40" borderId="10" xfId="0" applyFont="1" applyFill="1" applyBorder="1" applyAlignment="1">
      <alignment horizontal="center" vertical="center" textRotation="90"/>
    </xf>
    <xf numFmtId="0" fontId="21" fillId="33" borderId="15" xfId="0" applyFont="1" applyFill="1" applyBorder="1" applyAlignment="1">
      <alignment horizontal="center" vertical="center"/>
    </xf>
    <xf numFmtId="0" fontId="19" fillId="40" borderId="19" xfId="0" applyFont="1" applyFill="1" applyBorder="1" applyAlignment="1">
      <alignment/>
    </xf>
    <xf numFmtId="0" fontId="19" fillId="40" borderId="10" xfId="0" applyFont="1" applyFill="1" applyBorder="1" applyAlignment="1">
      <alignment/>
    </xf>
    <xf numFmtId="0" fontId="20" fillId="26" borderId="10" xfId="0" applyFont="1" applyFill="1" applyBorder="1" applyAlignment="1">
      <alignment horizontal="center" vertical="center"/>
    </xf>
    <xf numFmtId="0" fontId="22" fillId="40" borderId="19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9" fillId="40" borderId="0" xfId="0" applyFont="1" applyFill="1" applyAlignment="1">
      <alignment/>
    </xf>
    <xf numFmtId="0" fontId="19" fillId="40" borderId="14" xfId="0" applyFont="1" applyFill="1" applyBorder="1" applyAlignment="1">
      <alignment/>
    </xf>
    <xf numFmtId="0" fontId="21" fillId="33" borderId="21" xfId="0" applyFont="1" applyFill="1" applyBorder="1" applyAlignment="1">
      <alignment horizontal="center" vertical="center"/>
    </xf>
    <xf numFmtId="0" fontId="20" fillId="38" borderId="19" xfId="0" applyFont="1" applyFill="1" applyBorder="1" applyAlignment="1">
      <alignment horizontal="center" vertical="center"/>
    </xf>
    <xf numFmtId="0" fontId="19" fillId="0" borderId="22" xfId="0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3" fontId="10" fillId="38" borderId="10" xfId="0" applyNumberFormat="1" applyFont="1" applyFill="1" applyBorder="1" applyAlignment="1">
      <alignment horizontal="center" vertical="center"/>
    </xf>
    <xf numFmtId="3" fontId="12" fillId="38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26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26" borderId="2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26" borderId="2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1" fillId="40" borderId="30" xfId="0" applyFont="1" applyFill="1" applyBorder="1" applyAlignment="1">
      <alignment horizontal="center" vertical="center" textRotation="90" wrapText="1"/>
    </xf>
    <xf numFmtId="0" fontId="21" fillId="40" borderId="22" xfId="0" applyFont="1" applyFill="1" applyBorder="1" applyAlignment="1">
      <alignment horizontal="center" vertical="center" textRotation="90" wrapText="1"/>
    </xf>
    <xf numFmtId="0" fontId="21" fillId="40" borderId="10" xfId="0" applyFont="1" applyFill="1" applyBorder="1" applyAlignment="1">
      <alignment horizontal="center" vertical="center" textRotation="90" wrapText="1"/>
    </xf>
    <xf numFmtId="0" fontId="21" fillId="40" borderId="10" xfId="0" applyFont="1" applyFill="1" applyBorder="1" applyAlignment="1">
      <alignment horizontal="center" vertical="center" textRotation="90"/>
    </xf>
    <xf numFmtId="0" fontId="20" fillId="26" borderId="3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3" fontId="85" fillId="38" borderId="10" xfId="0" applyNumberFormat="1" applyFont="1" applyFill="1" applyBorder="1" applyAlignment="1">
      <alignment horizontal="center" vertical="center"/>
    </xf>
    <xf numFmtId="3" fontId="85" fillId="38" borderId="20" xfId="0" applyNumberFormat="1" applyFont="1" applyFill="1" applyBorder="1" applyAlignment="1">
      <alignment horizontal="center" vertical="center"/>
    </xf>
    <xf numFmtId="3" fontId="85" fillId="38" borderId="23" xfId="0" applyNumberFormat="1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center" vertical="center" textRotation="90" wrapText="1"/>
    </xf>
    <xf numFmtId="0" fontId="18" fillId="37" borderId="33" xfId="0" applyFont="1" applyFill="1" applyBorder="1" applyAlignment="1">
      <alignment horizontal="center" vertical="center" textRotation="90" wrapText="1"/>
    </xf>
    <xf numFmtId="0" fontId="18" fillId="37" borderId="23" xfId="0" applyFont="1" applyFill="1" applyBorder="1" applyAlignment="1">
      <alignment horizontal="center" vertical="center" textRotation="90" wrapText="1"/>
    </xf>
    <xf numFmtId="0" fontId="88" fillId="31" borderId="20" xfId="0" applyFont="1" applyFill="1" applyBorder="1" applyAlignment="1">
      <alignment horizontal="center" vertical="center" wrapText="1"/>
    </xf>
    <xf numFmtId="0" fontId="89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8" fillId="31" borderId="34" xfId="0" applyFont="1" applyFill="1" applyBorder="1" applyAlignment="1">
      <alignment horizontal="center" vertical="center" wrapText="1"/>
    </xf>
    <xf numFmtId="0" fontId="88" fillId="31" borderId="35" xfId="0" applyFont="1" applyFill="1" applyBorder="1" applyAlignment="1">
      <alignment horizontal="center" vertical="center" wrapText="1"/>
    </xf>
    <xf numFmtId="0" fontId="88" fillId="31" borderId="36" xfId="0" applyFont="1" applyFill="1" applyBorder="1" applyAlignment="1">
      <alignment horizontal="center" vertical="center" wrapText="1"/>
    </xf>
    <xf numFmtId="0" fontId="88" fillId="31" borderId="17" xfId="0" applyFont="1" applyFill="1" applyBorder="1" applyAlignment="1">
      <alignment horizontal="center" vertical="center" wrapText="1"/>
    </xf>
    <xf numFmtId="0" fontId="88" fillId="31" borderId="37" xfId="0" applyFont="1" applyFill="1" applyBorder="1" applyAlignment="1">
      <alignment horizontal="center" vertical="center" wrapText="1"/>
    </xf>
    <xf numFmtId="0" fontId="88" fillId="31" borderId="18" xfId="0" applyFont="1" applyFill="1" applyBorder="1" applyAlignment="1">
      <alignment horizontal="center" vertical="center" wrapText="1"/>
    </xf>
    <xf numFmtId="3" fontId="85" fillId="38" borderId="14" xfId="0" applyNumberFormat="1" applyFont="1" applyFill="1" applyBorder="1" applyAlignment="1">
      <alignment horizontal="center" vertical="center"/>
    </xf>
    <xf numFmtId="3" fontId="85" fillId="38" borderId="32" xfId="0" applyNumberFormat="1" applyFont="1" applyFill="1" applyBorder="1" applyAlignment="1">
      <alignment horizontal="center" vertical="center"/>
    </xf>
    <xf numFmtId="3" fontId="85" fillId="38" borderId="19" xfId="0" applyNumberFormat="1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 textRotation="90" wrapText="1"/>
    </xf>
    <xf numFmtId="0" fontId="15" fillId="37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textRotation="90" wrapText="1"/>
    </xf>
    <xf numFmtId="0" fontId="14" fillId="37" borderId="10" xfId="0" applyFont="1" applyFill="1" applyBorder="1" applyAlignment="1">
      <alignment horizontal="center" vertical="center" textRotation="90" wrapText="1"/>
    </xf>
    <xf numFmtId="0" fontId="16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center" vertical="center" textRotation="90"/>
    </xf>
    <xf numFmtId="0" fontId="10" fillId="33" borderId="20" xfId="0" applyFont="1" applyFill="1" applyBorder="1" applyAlignment="1">
      <alignment horizontal="left" vertical="center" textRotation="90" wrapText="1"/>
    </xf>
    <xf numFmtId="0" fontId="10" fillId="33" borderId="23" xfId="0" applyFont="1" applyFill="1" applyBorder="1" applyAlignment="1">
      <alignment horizontal="left" vertical="center" textRotation="90"/>
    </xf>
    <xf numFmtId="0" fontId="10" fillId="33" borderId="20" xfId="0" applyFont="1" applyFill="1" applyBorder="1" applyAlignment="1">
      <alignment horizontal="center" vertical="center" textRotation="90" wrapText="1"/>
    </xf>
    <xf numFmtId="0" fontId="0" fillId="0" borderId="23" xfId="0" applyFont="1" applyBorder="1" applyAlignment="1">
      <alignment wrapText="1"/>
    </xf>
    <xf numFmtId="0" fontId="10" fillId="33" borderId="23" xfId="0" applyFont="1" applyFill="1" applyBorder="1" applyAlignment="1">
      <alignment horizontal="center" vertical="center" textRotation="90" wrapText="1"/>
    </xf>
    <xf numFmtId="0" fontId="10" fillId="33" borderId="20" xfId="0" applyFont="1" applyFill="1" applyBorder="1" applyAlignment="1">
      <alignment horizontal="center" vertical="center" textRotation="90"/>
    </xf>
    <xf numFmtId="0" fontId="10" fillId="33" borderId="23" xfId="0" applyFont="1" applyFill="1" applyBorder="1" applyAlignment="1">
      <alignment horizontal="center" vertical="center" textRotation="9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5"/>
  <sheetViews>
    <sheetView tabSelected="1" zoomScale="85" zoomScaleNormal="85" zoomScalePageLayoutView="0" workbookViewId="0" topLeftCell="A1">
      <selection activeCell="B4" sqref="B4:B5"/>
    </sheetView>
  </sheetViews>
  <sheetFormatPr defaultColWidth="9.125" defaultRowHeight="12.75"/>
  <cols>
    <col min="1" max="1" width="4.125" style="23" customWidth="1"/>
    <col min="2" max="2" width="47.25390625" style="23" customWidth="1"/>
    <col min="3" max="26" width="2.625" style="23" customWidth="1"/>
    <col min="27" max="27" width="3.25390625" style="23" customWidth="1"/>
    <col min="28" max="51" width="2.625" style="23" customWidth="1"/>
    <col min="52" max="52" width="6.625" style="23" customWidth="1"/>
    <col min="53" max="55" width="4.625" style="23" customWidth="1"/>
    <col min="56" max="64" width="2.625" style="23" customWidth="1"/>
    <col min="65" max="67" width="4.625" style="23" customWidth="1"/>
    <col min="68" max="16384" width="9.125" style="23" customWidth="1"/>
  </cols>
  <sheetData>
    <row r="1" spans="1:8" ht="12">
      <c r="A1" s="48" t="s">
        <v>209</v>
      </c>
      <c r="B1" s="46"/>
      <c r="H1" s="45"/>
    </row>
    <row r="2" spans="1:8" ht="10.5" customHeight="1" thickBot="1">
      <c r="A2" s="47" t="s">
        <v>22</v>
      </c>
      <c r="B2" s="46"/>
      <c r="H2" s="45"/>
    </row>
    <row r="3" spans="1:42" ht="0.75" customHeight="1" hidden="1">
      <c r="A3" s="44"/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O3" s="42"/>
      <c r="P3" s="42"/>
      <c r="Q3" s="42"/>
      <c r="R3" s="42"/>
      <c r="S3" s="42"/>
      <c r="T3" s="42"/>
      <c r="U3" s="42"/>
      <c r="V3" s="42"/>
      <c r="W3" s="42"/>
      <c r="X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</row>
    <row r="4" spans="1:67" ht="52.5" customHeight="1">
      <c r="A4" s="127" t="s">
        <v>6</v>
      </c>
      <c r="B4" s="127" t="s">
        <v>7</v>
      </c>
      <c r="C4" s="104" t="s">
        <v>208</v>
      </c>
      <c r="D4" s="104" t="s">
        <v>208</v>
      </c>
      <c r="E4" s="104" t="s">
        <v>208</v>
      </c>
      <c r="F4" s="104" t="s">
        <v>208</v>
      </c>
      <c r="G4" s="104" t="s">
        <v>208</v>
      </c>
      <c r="H4" s="104" t="s">
        <v>208</v>
      </c>
      <c r="I4" s="104" t="s">
        <v>208</v>
      </c>
      <c r="J4" s="104" t="s">
        <v>208</v>
      </c>
      <c r="K4" s="104" t="s">
        <v>208</v>
      </c>
      <c r="L4" s="104" t="s">
        <v>208</v>
      </c>
      <c r="M4" s="104" t="s">
        <v>207</v>
      </c>
      <c r="N4" s="104" t="s">
        <v>208</v>
      </c>
      <c r="O4" s="104" t="s">
        <v>208</v>
      </c>
      <c r="P4" s="104" t="s">
        <v>208</v>
      </c>
      <c r="Q4" s="104" t="s">
        <v>208</v>
      </c>
      <c r="R4" s="104" t="s">
        <v>208</v>
      </c>
      <c r="S4" s="104" t="s">
        <v>207</v>
      </c>
      <c r="T4" s="105" t="s">
        <v>202</v>
      </c>
      <c r="U4" s="105" t="s">
        <v>202</v>
      </c>
      <c r="V4" s="105" t="s">
        <v>202</v>
      </c>
      <c r="W4" s="105" t="s">
        <v>202</v>
      </c>
      <c r="X4" s="105" t="s">
        <v>202</v>
      </c>
      <c r="Y4" s="105" t="s">
        <v>202</v>
      </c>
      <c r="Z4" s="105" t="s">
        <v>202</v>
      </c>
      <c r="AA4" s="104" t="s">
        <v>206</v>
      </c>
      <c r="AB4" s="105" t="s">
        <v>202</v>
      </c>
      <c r="AC4" s="105" t="s">
        <v>205</v>
      </c>
      <c r="AD4" s="105" t="s">
        <v>202</v>
      </c>
      <c r="AE4" s="105" t="s">
        <v>202</v>
      </c>
      <c r="AF4" s="105" t="s">
        <v>202</v>
      </c>
      <c r="AG4" s="105" t="s">
        <v>202</v>
      </c>
      <c r="AH4" s="105" t="s">
        <v>202</v>
      </c>
      <c r="AI4" s="105" t="s">
        <v>202</v>
      </c>
      <c r="AJ4" s="105" t="s">
        <v>202</v>
      </c>
      <c r="AK4" s="105" t="s">
        <v>202</v>
      </c>
      <c r="AL4" s="105" t="s">
        <v>202</v>
      </c>
      <c r="AM4" s="105" t="s">
        <v>205</v>
      </c>
      <c r="AN4" s="105" t="s">
        <v>204</v>
      </c>
      <c r="AO4" s="105" t="s">
        <v>203</v>
      </c>
      <c r="AP4" s="105" t="s">
        <v>202</v>
      </c>
      <c r="AQ4" s="105" t="s">
        <v>201</v>
      </c>
      <c r="AR4" s="105" t="s">
        <v>199</v>
      </c>
      <c r="AS4" s="105" t="s">
        <v>199</v>
      </c>
      <c r="AT4" s="105" t="s">
        <v>199</v>
      </c>
      <c r="AU4" s="105" t="s">
        <v>199</v>
      </c>
      <c r="AV4" s="105" t="s">
        <v>201</v>
      </c>
      <c r="AW4" s="105" t="s">
        <v>199</v>
      </c>
      <c r="AX4" s="105" t="s">
        <v>200</v>
      </c>
      <c r="AY4" s="105" t="s">
        <v>199</v>
      </c>
      <c r="AZ4" s="129" t="s">
        <v>198</v>
      </c>
      <c r="BA4" s="131" t="s">
        <v>197</v>
      </c>
      <c r="BB4" s="133" t="s">
        <v>196</v>
      </c>
      <c r="BC4" s="135" t="s">
        <v>195</v>
      </c>
      <c r="BD4" s="137" t="s">
        <v>208</v>
      </c>
      <c r="BE4" s="139" t="s">
        <v>207</v>
      </c>
      <c r="BF4" s="140" t="s">
        <v>202</v>
      </c>
      <c r="BG4" s="140" t="s">
        <v>205</v>
      </c>
      <c r="BH4" s="140" t="s">
        <v>204</v>
      </c>
      <c r="BI4" s="140" t="s">
        <v>203</v>
      </c>
      <c r="BJ4" s="140" t="s">
        <v>201</v>
      </c>
      <c r="BK4" s="140" t="s">
        <v>199</v>
      </c>
      <c r="BL4" s="140" t="s">
        <v>200</v>
      </c>
      <c r="BM4" s="141" t="s">
        <v>197</v>
      </c>
      <c r="BN4" s="133" t="s">
        <v>196</v>
      </c>
      <c r="BO4" s="135" t="s">
        <v>195</v>
      </c>
    </row>
    <row r="5" spans="1:67" ht="30">
      <c r="A5" s="128"/>
      <c r="B5" s="128"/>
      <c r="C5" s="104" t="s">
        <v>194</v>
      </c>
      <c r="D5" s="104" t="s">
        <v>193</v>
      </c>
      <c r="E5" s="104" t="s">
        <v>192</v>
      </c>
      <c r="F5" s="104" t="s">
        <v>191</v>
      </c>
      <c r="G5" s="104" t="s">
        <v>190</v>
      </c>
      <c r="H5" s="104" t="s">
        <v>189</v>
      </c>
      <c r="I5" s="104" t="s">
        <v>188</v>
      </c>
      <c r="J5" s="104" t="s">
        <v>187</v>
      </c>
      <c r="K5" s="104" t="s">
        <v>186</v>
      </c>
      <c r="L5" s="104" t="s">
        <v>185</v>
      </c>
      <c r="M5" s="104" t="s">
        <v>184</v>
      </c>
      <c r="N5" s="104" t="s">
        <v>183</v>
      </c>
      <c r="O5" s="104" t="s">
        <v>182</v>
      </c>
      <c r="P5" s="104" t="s">
        <v>181</v>
      </c>
      <c r="Q5" s="104" t="s">
        <v>180</v>
      </c>
      <c r="R5" s="104" t="s">
        <v>179</v>
      </c>
      <c r="S5" s="104" t="s">
        <v>178</v>
      </c>
      <c r="T5" s="105" t="s">
        <v>177</v>
      </c>
      <c r="U5" s="105" t="s">
        <v>176</v>
      </c>
      <c r="V5" s="105" t="s">
        <v>175</v>
      </c>
      <c r="W5" s="105" t="s">
        <v>174</v>
      </c>
      <c r="X5" s="105" t="s">
        <v>173</v>
      </c>
      <c r="Y5" s="105" t="s">
        <v>172</v>
      </c>
      <c r="Z5" s="105" t="s">
        <v>171</v>
      </c>
      <c r="AA5" s="105" t="s">
        <v>170</v>
      </c>
      <c r="AB5" s="105" t="s">
        <v>169</v>
      </c>
      <c r="AC5" s="105" t="s">
        <v>168</v>
      </c>
      <c r="AD5" s="105" t="s">
        <v>167</v>
      </c>
      <c r="AE5" s="105" t="s">
        <v>166</v>
      </c>
      <c r="AF5" s="105" t="s">
        <v>165</v>
      </c>
      <c r="AG5" s="105" t="s">
        <v>164</v>
      </c>
      <c r="AH5" s="105" t="s">
        <v>163</v>
      </c>
      <c r="AI5" s="105" t="s">
        <v>162</v>
      </c>
      <c r="AJ5" s="105" t="s">
        <v>161</v>
      </c>
      <c r="AK5" s="105" t="s">
        <v>160</v>
      </c>
      <c r="AL5" s="105" t="s">
        <v>159</v>
      </c>
      <c r="AM5" s="105" t="s">
        <v>158</v>
      </c>
      <c r="AN5" s="105" t="s">
        <v>157</v>
      </c>
      <c r="AO5" s="105" t="s">
        <v>156</v>
      </c>
      <c r="AP5" s="105" t="s">
        <v>155</v>
      </c>
      <c r="AQ5" s="105" t="s">
        <v>154</v>
      </c>
      <c r="AR5" s="105" t="s">
        <v>153</v>
      </c>
      <c r="AS5" s="105" t="s">
        <v>152</v>
      </c>
      <c r="AT5" s="105" t="s">
        <v>151</v>
      </c>
      <c r="AU5" s="105" t="s">
        <v>150</v>
      </c>
      <c r="AV5" s="105" t="s">
        <v>149</v>
      </c>
      <c r="AW5" s="105" t="s">
        <v>148</v>
      </c>
      <c r="AX5" s="105" t="s">
        <v>147</v>
      </c>
      <c r="AY5" s="105" t="s">
        <v>146</v>
      </c>
      <c r="AZ5" s="130"/>
      <c r="BA5" s="132"/>
      <c r="BB5" s="134"/>
      <c r="BC5" s="136"/>
      <c r="BD5" s="138"/>
      <c r="BE5" s="139"/>
      <c r="BF5" s="140"/>
      <c r="BG5" s="140"/>
      <c r="BH5" s="140"/>
      <c r="BI5" s="140"/>
      <c r="BJ5" s="140"/>
      <c r="BK5" s="140"/>
      <c r="BL5" s="140"/>
      <c r="BM5" s="142"/>
      <c r="BN5" s="134"/>
      <c r="BO5" s="136"/>
    </row>
    <row r="6" spans="1:67" ht="9.75">
      <c r="A6" s="38" t="s">
        <v>145</v>
      </c>
      <c r="B6" s="143" t="s">
        <v>19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4"/>
      <c r="AX6" s="41"/>
      <c r="AY6" s="41"/>
      <c r="AZ6" s="36"/>
      <c r="BA6" s="36"/>
      <c r="BB6" s="36"/>
      <c r="BC6" s="106"/>
      <c r="BD6" s="107"/>
      <c r="BE6" s="108"/>
      <c r="BF6" s="108"/>
      <c r="BG6" s="108"/>
      <c r="BH6" s="108"/>
      <c r="BI6" s="108"/>
      <c r="BJ6" s="108"/>
      <c r="BK6" s="108"/>
      <c r="BL6" s="108"/>
      <c r="BM6" s="109">
        <f>SUM(BD6:BE6)</f>
        <v>0</v>
      </c>
      <c r="BN6" s="109">
        <f>SUM(BF6:BI6)</f>
        <v>0</v>
      </c>
      <c r="BO6" s="109">
        <f>SUM(BJ6:BL6)</f>
        <v>0</v>
      </c>
    </row>
    <row r="7" spans="1:67" ht="9.75">
      <c r="A7" s="33" t="s">
        <v>5</v>
      </c>
      <c r="B7" s="35" t="s">
        <v>133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>
        <v>1</v>
      </c>
      <c r="AB7" s="33"/>
      <c r="AC7" s="33">
        <v>1</v>
      </c>
      <c r="AD7" s="33"/>
      <c r="AE7" s="33"/>
      <c r="AF7" s="33"/>
      <c r="AG7" s="33"/>
      <c r="AH7" s="33"/>
      <c r="AI7" s="33"/>
      <c r="AJ7" s="33"/>
      <c r="AK7" s="33"/>
      <c r="AL7" s="33"/>
      <c r="AM7" s="33">
        <v>1</v>
      </c>
      <c r="AN7" s="33"/>
      <c r="AO7" s="33"/>
      <c r="AP7" s="33"/>
      <c r="AQ7" s="33"/>
      <c r="AR7" s="64">
        <v>1</v>
      </c>
      <c r="AS7" s="33">
        <v>1</v>
      </c>
      <c r="AT7" s="33"/>
      <c r="AU7" s="33"/>
      <c r="AV7" s="33"/>
      <c r="AW7" s="33"/>
      <c r="AX7" s="33"/>
      <c r="AY7" s="33"/>
      <c r="AZ7" s="32">
        <f>SUM(C7:AY7)</f>
        <v>5</v>
      </c>
      <c r="BA7" s="31">
        <f>SUM(C7:S7)</f>
        <v>0</v>
      </c>
      <c r="BB7" s="30">
        <f>SUM(T7:AP7)</f>
        <v>3</v>
      </c>
      <c r="BC7" s="29">
        <f>SUM(AQ7:AY7)</f>
        <v>2</v>
      </c>
      <c r="BD7" s="110"/>
      <c r="BE7" s="111"/>
      <c r="BF7" s="111"/>
      <c r="BG7" s="111"/>
      <c r="BH7" s="111"/>
      <c r="BI7" s="111"/>
      <c r="BJ7" s="111"/>
      <c r="BK7" s="111"/>
      <c r="BL7" s="111"/>
      <c r="BM7" s="109">
        <f aca="true" t="shared" si="0" ref="BM7:BM14">SUM(BD7:BE7)</f>
        <v>0</v>
      </c>
      <c r="BN7" s="109">
        <f aca="true" t="shared" si="1" ref="BN7:BN14">SUM(BF7:BI7)</f>
        <v>0</v>
      </c>
      <c r="BO7" s="109">
        <f aca="true" t="shared" si="2" ref="BO7:BO14">SUM(BJ7:BL7)</f>
        <v>0</v>
      </c>
    </row>
    <row r="8" spans="1:67" ht="9.75">
      <c r="A8" s="33" t="s">
        <v>4</v>
      </c>
      <c r="B8" s="35" t="s">
        <v>144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4"/>
      <c r="AR8" s="33"/>
      <c r="AS8" s="33"/>
      <c r="AT8" s="33"/>
      <c r="AU8" s="33"/>
      <c r="AV8" s="33"/>
      <c r="AW8" s="33"/>
      <c r="AX8" s="33"/>
      <c r="AY8" s="33"/>
      <c r="AZ8" s="32">
        <f aca="true" t="shared" si="3" ref="AZ8:AZ14">SUM(C8:AY8)</f>
        <v>0</v>
      </c>
      <c r="BA8" s="31">
        <f aca="true" t="shared" si="4" ref="BA8:BA14">SUM(C8:S8)</f>
        <v>0</v>
      </c>
      <c r="BB8" s="30">
        <f aca="true" t="shared" si="5" ref="BB8:BB14">SUM(T8:AP8)</f>
        <v>0</v>
      </c>
      <c r="BC8" s="29">
        <f aca="true" t="shared" si="6" ref="BC8:BC14">SUM(AQ8:AY8)</f>
        <v>0</v>
      </c>
      <c r="BD8" s="112">
        <v>1</v>
      </c>
      <c r="BE8" s="34"/>
      <c r="BF8" s="34">
        <v>1</v>
      </c>
      <c r="BG8" s="34"/>
      <c r="BH8" s="34">
        <v>1</v>
      </c>
      <c r="BI8" s="34">
        <v>1</v>
      </c>
      <c r="BJ8" s="34"/>
      <c r="BK8" s="34">
        <v>1</v>
      </c>
      <c r="BL8" s="34">
        <v>1</v>
      </c>
      <c r="BM8" s="109">
        <f>SUM(BD8:BE8)</f>
        <v>1</v>
      </c>
      <c r="BN8" s="109">
        <f t="shared" si="1"/>
        <v>3</v>
      </c>
      <c r="BO8" s="109">
        <f t="shared" si="2"/>
        <v>2</v>
      </c>
    </row>
    <row r="9" spans="1:67" ht="9.75">
      <c r="A9" s="33" t="s">
        <v>3</v>
      </c>
      <c r="B9" s="35" t="s">
        <v>27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>
        <v>1</v>
      </c>
      <c r="T9" s="33"/>
      <c r="U9" s="33"/>
      <c r="V9" s="33"/>
      <c r="W9" s="33"/>
      <c r="X9" s="33"/>
      <c r="Y9" s="33"/>
      <c r="Z9" s="33"/>
      <c r="AA9" s="33">
        <v>1</v>
      </c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>
        <v>1</v>
      </c>
      <c r="AQ9" s="34"/>
      <c r="AR9" s="33"/>
      <c r="AS9" s="33">
        <v>1</v>
      </c>
      <c r="AT9" s="33"/>
      <c r="AU9" s="33"/>
      <c r="AV9" s="33"/>
      <c r="AW9" s="33"/>
      <c r="AX9" s="33"/>
      <c r="AY9" s="33"/>
      <c r="AZ9" s="32">
        <f t="shared" si="3"/>
        <v>4</v>
      </c>
      <c r="BA9" s="31">
        <f t="shared" si="4"/>
        <v>1</v>
      </c>
      <c r="BB9" s="30">
        <f>SUM(T9:AP9)</f>
        <v>2</v>
      </c>
      <c r="BC9" s="29">
        <f>SUM(AQ9:AY9)</f>
        <v>1</v>
      </c>
      <c r="BD9" s="110"/>
      <c r="BE9" s="111"/>
      <c r="BF9" s="111"/>
      <c r="BG9" s="111"/>
      <c r="BH9" s="111"/>
      <c r="BI9" s="111"/>
      <c r="BJ9" s="111"/>
      <c r="BK9" s="111"/>
      <c r="BL9" s="111"/>
      <c r="BM9" s="109">
        <f t="shared" si="0"/>
        <v>0</v>
      </c>
      <c r="BN9" s="109">
        <f t="shared" si="1"/>
        <v>0</v>
      </c>
      <c r="BO9" s="109">
        <f t="shared" si="2"/>
        <v>0</v>
      </c>
    </row>
    <row r="10" spans="1:67" ht="9.75">
      <c r="A10" s="33" t="s">
        <v>2</v>
      </c>
      <c r="B10" s="35" t="s">
        <v>28</v>
      </c>
      <c r="C10" s="33"/>
      <c r="D10" s="33"/>
      <c r="E10" s="33"/>
      <c r="F10" s="33"/>
      <c r="G10" s="33"/>
      <c r="H10" s="33"/>
      <c r="I10" s="33"/>
      <c r="J10" s="33"/>
      <c r="K10" s="33">
        <v>1</v>
      </c>
      <c r="L10" s="33"/>
      <c r="M10" s="33"/>
      <c r="N10" s="33"/>
      <c r="O10" s="33"/>
      <c r="P10" s="33"/>
      <c r="Q10" s="33"/>
      <c r="R10" s="33"/>
      <c r="S10" s="33"/>
      <c r="T10" s="33">
        <v>1</v>
      </c>
      <c r="U10" s="33">
        <v>1</v>
      </c>
      <c r="V10" s="33"/>
      <c r="W10" s="33"/>
      <c r="X10" s="33"/>
      <c r="Y10" s="33"/>
      <c r="Z10" s="33">
        <v>1</v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4"/>
      <c r="AR10" s="33">
        <v>1</v>
      </c>
      <c r="AS10" s="33"/>
      <c r="AT10" s="33">
        <v>1</v>
      </c>
      <c r="AU10" s="33">
        <v>1</v>
      </c>
      <c r="AV10" s="33">
        <v>1</v>
      </c>
      <c r="AW10" s="33"/>
      <c r="AX10" s="33"/>
      <c r="AY10" s="33"/>
      <c r="AZ10" s="32">
        <f t="shared" si="3"/>
        <v>8</v>
      </c>
      <c r="BA10" s="31">
        <f t="shared" si="4"/>
        <v>1</v>
      </c>
      <c r="BB10" s="30">
        <f t="shared" si="5"/>
        <v>3</v>
      </c>
      <c r="BC10" s="29">
        <f t="shared" si="6"/>
        <v>4</v>
      </c>
      <c r="BD10" s="110"/>
      <c r="BE10" s="111"/>
      <c r="BF10" s="111"/>
      <c r="BG10" s="111"/>
      <c r="BH10" s="111"/>
      <c r="BI10" s="111"/>
      <c r="BJ10" s="111"/>
      <c r="BK10" s="111"/>
      <c r="BL10" s="111"/>
      <c r="BM10" s="109">
        <f t="shared" si="0"/>
        <v>0</v>
      </c>
      <c r="BN10" s="109">
        <f t="shared" si="1"/>
        <v>0</v>
      </c>
      <c r="BO10" s="109">
        <f t="shared" si="2"/>
        <v>0</v>
      </c>
    </row>
    <row r="11" spans="1:67" ht="9.75">
      <c r="A11" s="33" t="s">
        <v>1</v>
      </c>
      <c r="B11" s="35" t="s">
        <v>29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>
        <v>1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>
        <v>1</v>
      </c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4"/>
      <c r="AR11" s="33">
        <v>1</v>
      </c>
      <c r="AS11" s="33"/>
      <c r="AT11" s="33"/>
      <c r="AU11" s="33"/>
      <c r="AV11" s="33"/>
      <c r="AW11" s="33"/>
      <c r="AX11" s="33"/>
      <c r="AY11" s="33"/>
      <c r="AZ11" s="32">
        <f t="shared" si="3"/>
        <v>3</v>
      </c>
      <c r="BA11" s="31">
        <f t="shared" si="4"/>
        <v>1</v>
      </c>
      <c r="BB11" s="30">
        <f t="shared" si="5"/>
        <v>1</v>
      </c>
      <c r="BC11" s="29">
        <f t="shared" si="6"/>
        <v>1</v>
      </c>
      <c r="BD11" s="110"/>
      <c r="BE11" s="111"/>
      <c r="BF11" s="111"/>
      <c r="BG11" s="111"/>
      <c r="BH11" s="111"/>
      <c r="BI11" s="111"/>
      <c r="BJ11" s="111"/>
      <c r="BK11" s="111"/>
      <c r="BL11" s="111"/>
      <c r="BM11" s="109">
        <f t="shared" si="0"/>
        <v>0</v>
      </c>
      <c r="BN11" s="109">
        <f t="shared" si="1"/>
        <v>0</v>
      </c>
      <c r="BO11" s="109">
        <f t="shared" si="2"/>
        <v>0</v>
      </c>
    </row>
    <row r="12" spans="1:67" ht="9.75">
      <c r="A12" s="33" t="s">
        <v>0</v>
      </c>
      <c r="B12" s="49" t="s">
        <v>100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4"/>
      <c r="AR12" s="33"/>
      <c r="AS12" s="33"/>
      <c r="AT12" s="33"/>
      <c r="AU12" s="33"/>
      <c r="AV12" s="33"/>
      <c r="AW12" s="33"/>
      <c r="AX12" s="33"/>
      <c r="AY12" s="33"/>
      <c r="AZ12" s="51">
        <f t="shared" si="3"/>
        <v>0</v>
      </c>
      <c r="BA12" s="52">
        <f>SUM(C12:S12)</f>
        <v>0</v>
      </c>
      <c r="BB12" s="53">
        <f>SUM(T12:AP12)</f>
        <v>0</v>
      </c>
      <c r="BC12" s="54">
        <f>SUM(AQ12:AY12)</f>
        <v>0</v>
      </c>
      <c r="BD12" s="112">
        <v>1</v>
      </c>
      <c r="BE12" s="34">
        <v>1</v>
      </c>
      <c r="BF12" s="34">
        <v>1</v>
      </c>
      <c r="BG12" s="34"/>
      <c r="BH12" s="34">
        <v>1</v>
      </c>
      <c r="BI12" s="34">
        <v>1</v>
      </c>
      <c r="BJ12" s="34">
        <v>1</v>
      </c>
      <c r="BK12" s="34">
        <v>1</v>
      </c>
      <c r="BL12" s="34"/>
      <c r="BM12" s="109">
        <f t="shared" si="0"/>
        <v>2</v>
      </c>
      <c r="BN12" s="109">
        <f t="shared" si="1"/>
        <v>3</v>
      </c>
      <c r="BO12" s="109">
        <f t="shared" si="2"/>
        <v>2</v>
      </c>
    </row>
    <row r="13" spans="1:67" ht="9.75">
      <c r="A13" s="33" t="s">
        <v>10</v>
      </c>
      <c r="B13" s="49" t="s">
        <v>212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3"/>
      <c r="AS13" s="33"/>
      <c r="AT13" s="33"/>
      <c r="AU13" s="33"/>
      <c r="AV13" s="33"/>
      <c r="AW13" s="33"/>
      <c r="AX13" s="33"/>
      <c r="AY13" s="33"/>
      <c r="AZ13" s="51">
        <f t="shared" si="3"/>
        <v>0</v>
      </c>
      <c r="BA13" s="52">
        <f>SUM(C13:S13)</f>
        <v>0</v>
      </c>
      <c r="BB13" s="53">
        <f>SUM(T13:AP13)</f>
        <v>0</v>
      </c>
      <c r="BC13" s="54">
        <f>SUM(AQ13:AY13)</f>
        <v>0</v>
      </c>
      <c r="BD13" s="112">
        <v>1</v>
      </c>
      <c r="BE13" s="34"/>
      <c r="BF13" s="34">
        <v>1</v>
      </c>
      <c r="BG13" s="34"/>
      <c r="BH13" s="34">
        <v>1</v>
      </c>
      <c r="BI13" s="34"/>
      <c r="BJ13" s="34"/>
      <c r="BK13" s="34">
        <v>1</v>
      </c>
      <c r="BL13" s="34"/>
      <c r="BM13" s="109">
        <f t="shared" si="0"/>
        <v>1</v>
      </c>
      <c r="BN13" s="109">
        <f t="shared" si="1"/>
        <v>2</v>
      </c>
      <c r="BO13" s="109">
        <f t="shared" si="2"/>
        <v>1</v>
      </c>
    </row>
    <row r="14" spans="1:67" ht="9.75">
      <c r="A14" s="33" t="s">
        <v>11</v>
      </c>
      <c r="B14" s="35" t="s">
        <v>30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>
        <v>1</v>
      </c>
      <c r="N14" s="33"/>
      <c r="O14" s="33"/>
      <c r="P14" s="33"/>
      <c r="Q14" s="33"/>
      <c r="R14" s="33"/>
      <c r="S14" s="33"/>
      <c r="T14" s="33">
        <v>1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>
        <v>1</v>
      </c>
      <c r="AY14" s="33"/>
      <c r="AZ14" s="32">
        <f t="shared" si="3"/>
        <v>3</v>
      </c>
      <c r="BA14" s="31">
        <f t="shared" si="4"/>
        <v>1</v>
      </c>
      <c r="BB14" s="30">
        <f t="shared" si="5"/>
        <v>1</v>
      </c>
      <c r="BC14" s="29">
        <f t="shared" si="6"/>
        <v>1</v>
      </c>
      <c r="BD14" s="113"/>
      <c r="BE14" s="114"/>
      <c r="BF14" s="114"/>
      <c r="BG14" s="108"/>
      <c r="BH14" s="113"/>
      <c r="BI14" s="114"/>
      <c r="BJ14" s="114"/>
      <c r="BK14" s="114"/>
      <c r="BL14" s="108"/>
      <c r="BM14" s="109">
        <f t="shared" si="0"/>
        <v>0</v>
      </c>
      <c r="BN14" s="109">
        <f t="shared" si="1"/>
        <v>0</v>
      </c>
      <c r="BO14" s="109">
        <f t="shared" si="2"/>
        <v>0</v>
      </c>
    </row>
    <row r="15" spans="1:67" ht="9.75">
      <c r="A15" s="38" t="s">
        <v>8</v>
      </c>
      <c r="B15" s="146" t="s">
        <v>20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38"/>
      <c r="AY15" s="38"/>
      <c r="AZ15" s="37"/>
      <c r="BA15" s="36"/>
      <c r="BB15" s="36"/>
      <c r="BC15" s="115"/>
      <c r="BD15" s="116">
        <f aca="true" t="shared" si="7" ref="BD15:BL15">SUM(BD7:BD13)</f>
        <v>3</v>
      </c>
      <c r="BE15" s="116">
        <f t="shared" si="7"/>
        <v>1</v>
      </c>
      <c r="BF15" s="116">
        <f t="shared" si="7"/>
        <v>3</v>
      </c>
      <c r="BG15" s="116">
        <f t="shared" si="7"/>
        <v>0</v>
      </c>
      <c r="BH15" s="116">
        <f t="shared" si="7"/>
        <v>3</v>
      </c>
      <c r="BI15" s="116">
        <f t="shared" si="7"/>
        <v>2</v>
      </c>
      <c r="BJ15" s="116">
        <f t="shared" si="7"/>
        <v>1</v>
      </c>
      <c r="BK15" s="116">
        <f t="shared" si="7"/>
        <v>3</v>
      </c>
      <c r="BL15" s="116">
        <f t="shared" si="7"/>
        <v>1</v>
      </c>
      <c r="BM15" s="116">
        <f>SUM(BM7:BM14)</f>
        <v>4</v>
      </c>
      <c r="BN15" s="116">
        <f>SUM(BN7:BN14)</f>
        <v>8</v>
      </c>
      <c r="BO15" s="116">
        <f>SUM(BO7:BO14)</f>
        <v>5</v>
      </c>
    </row>
    <row r="16" spans="1:55" ht="9.75">
      <c r="A16" s="33" t="s">
        <v>5</v>
      </c>
      <c r="B16" s="39" t="s">
        <v>104</v>
      </c>
      <c r="C16" s="33">
        <v>1</v>
      </c>
      <c r="D16" s="33">
        <v>1</v>
      </c>
      <c r="E16" s="33">
        <v>1</v>
      </c>
      <c r="F16" s="33">
        <v>1</v>
      </c>
      <c r="G16" s="33"/>
      <c r="H16" s="33"/>
      <c r="I16" s="33"/>
      <c r="J16" s="33"/>
      <c r="K16" s="33"/>
      <c r="L16" s="33">
        <v>1</v>
      </c>
      <c r="M16" s="33"/>
      <c r="N16" s="33"/>
      <c r="O16" s="33">
        <v>1</v>
      </c>
      <c r="P16" s="33"/>
      <c r="Q16" s="33"/>
      <c r="R16" s="33"/>
      <c r="S16" s="33">
        <v>1</v>
      </c>
      <c r="T16" s="33">
        <v>1</v>
      </c>
      <c r="U16" s="33"/>
      <c r="V16" s="33">
        <v>1</v>
      </c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>
        <v>1</v>
      </c>
      <c r="AN16" s="33"/>
      <c r="AO16" s="33"/>
      <c r="AP16" s="33"/>
      <c r="AQ16" s="33"/>
      <c r="AR16" s="33"/>
      <c r="AS16" s="33"/>
      <c r="AT16" s="33"/>
      <c r="AU16" s="33">
        <v>1</v>
      </c>
      <c r="AV16" s="33"/>
      <c r="AW16" s="33">
        <v>1</v>
      </c>
      <c r="AX16" s="33"/>
      <c r="AY16" s="33"/>
      <c r="AZ16" s="32">
        <f aca="true" t="shared" si="8" ref="AZ16:AZ27">SUM(C16:AY16)</f>
        <v>12</v>
      </c>
      <c r="BA16" s="31">
        <f aca="true" t="shared" si="9" ref="BA16:BA27">SUM(C16:S16)</f>
        <v>7</v>
      </c>
      <c r="BB16" s="30">
        <f aca="true" t="shared" si="10" ref="BB16:BB27">SUM(T16:AP16)</f>
        <v>3</v>
      </c>
      <c r="BC16" s="29">
        <f aca="true" t="shared" si="11" ref="BC16:BC27">SUM(AQ16:AY16)</f>
        <v>2</v>
      </c>
    </row>
    <row r="17" spans="1:55" ht="9.75">
      <c r="A17" s="33" t="s">
        <v>4</v>
      </c>
      <c r="B17" s="39" t="s">
        <v>116</v>
      </c>
      <c r="C17" s="33"/>
      <c r="D17" s="33"/>
      <c r="E17" s="33"/>
      <c r="F17" s="33"/>
      <c r="G17" s="33"/>
      <c r="H17" s="33"/>
      <c r="I17" s="33">
        <v>1</v>
      </c>
      <c r="J17" s="33"/>
      <c r="K17" s="33"/>
      <c r="L17" s="33"/>
      <c r="M17" s="33"/>
      <c r="N17" s="33"/>
      <c r="O17" s="33"/>
      <c r="P17" s="33"/>
      <c r="Q17" s="33"/>
      <c r="R17" s="33">
        <v>1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>
        <v>1</v>
      </c>
      <c r="AG17" s="33">
        <v>1</v>
      </c>
      <c r="AH17" s="33"/>
      <c r="AI17" s="33">
        <v>1</v>
      </c>
      <c r="AJ17" s="33">
        <v>1</v>
      </c>
      <c r="AK17" s="33">
        <v>1</v>
      </c>
      <c r="AL17" s="33"/>
      <c r="AM17" s="33"/>
      <c r="AN17" s="33"/>
      <c r="AO17" s="33"/>
      <c r="AP17" s="33">
        <v>1</v>
      </c>
      <c r="AQ17" s="33"/>
      <c r="AR17" s="33"/>
      <c r="AS17" s="33">
        <v>1</v>
      </c>
      <c r="AT17" s="33"/>
      <c r="AU17" s="33"/>
      <c r="AV17" s="33"/>
      <c r="AW17" s="33"/>
      <c r="AX17" s="33"/>
      <c r="AY17" s="33">
        <v>1</v>
      </c>
      <c r="AZ17" s="32">
        <f t="shared" si="8"/>
        <v>10</v>
      </c>
      <c r="BA17" s="31">
        <f t="shared" si="9"/>
        <v>2</v>
      </c>
      <c r="BB17" s="30">
        <f t="shared" si="10"/>
        <v>6</v>
      </c>
      <c r="BC17" s="29">
        <f t="shared" si="11"/>
        <v>2</v>
      </c>
    </row>
    <row r="18" spans="1:55" ht="9.75">
      <c r="A18" s="33" t="s">
        <v>3</v>
      </c>
      <c r="B18" s="39" t="s">
        <v>31</v>
      </c>
      <c r="C18" s="33">
        <v>1</v>
      </c>
      <c r="D18" s="33"/>
      <c r="E18" s="33"/>
      <c r="F18" s="33"/>
      <c r="G18" s="33">
        <v>1</v>
      </c>
      <c r="H18" s="33"/>
      <c r="I18" s="33"/>
      <c r="J18" s="33"/>
      <c r="K18" s="33"/>
      <c r="L18" s="33"/>
      <c r="M18" s="33"/>
      <c r="N18" s="33"/>
      <c r="O18" s="33">
        <v>1</v>
      </c>
      <c r="P18" s="33"/>
      <c r="Q18" s="33"/>
      <c r="R18" s="33"/>
      <c r="S18" s="33"/>
      <c r="T18" s="33">
        <v>1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>
        <v>1</v>
      </c>
      <c r="AI18" s="33"/>
      <c r="AJ18" s="33"/>
      <c r="AK18" s="33"/>
      <c r="AL18" s="33"/>
      <c r="AM18" s="33"/>
      <c r="AN18" s="33"/>
      <c r="AO18" s="33"/>
      <c r="AP18" s="33"/>
      <c r="AQ18" s="33">
        <v>1</v>
      </c>
      <c r="AR18" s="33"/>
      <c r="AS18" s="33">
        <v>1</v>
      </c>
      <c r="AT18" s="33"/>
      <c r="AU18" s="33"/>
      <c r="AV18" s="33"/>
      <c r="AW18" s="33"/>
      <c r="AX18" s="33"/>
      <c r="AY18" s="33">
        <v>1</v>
      </c>
      <c r="AZ18" s="32">
        <f t="shared" si="8"/>
        <v>8</v>
      </c>
      <c r="BA18" s="31">
        <f t="shared" si="9"/>
        <v>3</v>
      </c>
      <c r="BB18" s="30">
        <f t="shared" si="10"/>
        <v>2</v>
      </c>
      <c r="BC18" s="29">
        <f t="shared" si="11"/>
        <v>3</v>
      </c>
    </row>
    <row r="19" spans="1:55" s="55" customFormat="1" ht="9.75">
      <c r="A19" s="50" t="s">
        <v>2</v>
      </c>
      <c r="B19" s="49" t="s">
        <v>143</v>
      </c>
      <c r="C19" s="50">
        <v>1</v>
      </c>
      <c r="D19" s="50"/>
      <c r="E19" s="50">
        <v>1</v>
      </c>
      <c r="F19" s="50">
        <v>1</v>
      </c>
      <c r="G19" s="50"/>
      <c r="H19" s="50"/>
      <c r="I19" s="50">
        <v>1</v>
      </c>
      <c r="J19" s="50">
        <v>1</v>
      </c>
      <c r="K19" s="50"/>
      <c r="L19" s="50">
        <v>1</v>
      </c>
      <c r="M19" s="50"/>
      <c r="N19" s="50"/>
      <c r="O19" s="50">
        <v>1</v>
      </c>
      <c r="P19" s="50"/>
      <c r="Q19" s="50"/>
      <c r="R19" s="50"/>
      <c r="S19" s="50"/>
      <c r="T19" s="50">
        <v>1</v>
      </c>
      <c r="U19" s="50"/>
      <c r="V19" s="50">
        <v>1</v>
      </c>
      <c r="W19" s="50">
        <v>1</v>
      </c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>
        <v>1</v>
      </c>
      <c r="AV19" s="50">
        <v>1</v>
      </c>
      <c r="AW19" s="50"/>
      <c r="AX19" s="50"/>
      <c r="AY19" s="50"/>
      <c r="AZ19" s="51">
        <f t="shared" si="8"/>
        <v>12</v>
      </c>
      <c r="BA19" s="52">
        <f t="shared" si="9"/>
        <v>7</v>
      </c>
      <c r="BB19" s="53">
        <f t="shared" si="10"/>
        <v>3</v>
      </c>
      <c r="BC19" s="54">
        <f t="shared" si="11"/>
        <v>2</v>
      </c>
    </row>
    <row r="20" spans="1:55" ht="9.75">
      <c r="A20" s="33" t="s">
        <v>1</v>
      </c>
      <c r="B20" s="35" t="s">
        <v>121</v>
      </c>
      <c r="C20" s="33"/>
      <c r="D20" s="33"/>
      <c r="E20" s="33"/>
      <c r="F20" s="33"/>
      <c r="G20" s="33"/>
      <c r="H20" s="33"/>
      <c r="I20" s="33">
        <v>1</v>
      </c>
      <c r="J20" s="33"/>
      <c r="K20" s="33"/>
      <c r="L20" s="33"/>
      <c r="M20" s="33">
        <v>1</v>
      </c>
      <c r="N20" s="33"/>
      <c r="O20" s="33"/>
      <c r="P20" s="33"/>
      <c r="Q20" s="33"/>
      <c r="R20" s="33">
        <v>1</v>
      </c>
      <c r="S20" s="33"/>
      <c r="T20" s="33"/>
      <c r="U20" s="33"/>
      <c r="V20" s="33"/>
      <c r="W20" s="33"/>
      <c r="X20" s="33"/>
      <c r="Y20" s="33"/>
      <c r="Z20" s="33">
        <v>1</v>
      </c>
      <c r="AA20" s="33"/>
      <c r="AB20" s="33"/>
      <c r="AC20" s="33"/>
      <c r="AD20" s="33"/>
      <c r="AE20" s="33"/>
      <c r="AF20" s="33"/>
      <c r="AG20" s="33"/>
      <c r="AH20" s="33"/>
      <c r="AI20" s="33">
        <v>1</v>
      </c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>
        <v>1</v>
      </c>
      <c r="AV20" s="33"/>
      <c r="AW20" s="33">
        <v>1</v>
      </c>
      <c r="AX20" s="33"/>
      <c r="AY20" s="33">
        <v>1</v>
      </c>
      <c r="AZ20" s="32">
        <f t="shared" si="8"/>
        <v>8</v>
      </c>
      <c r="BA20" s="31">
        <f t="shared" si="9"/>
        <v>3</v>
      </c>
      <c r="BB20" s="30">
        <f t="shared" si="10"/>
        <v>2</v>
      </c>
      <c r="BC20" s="29">
        <f t="shared" si="11"/>
        <v>3</v>
      </c>
    </row>
    <row r="21" spans="1:55" ht="9.75">
      <c r="A21" s="33" t="s">
        <v>0</v>
      </c>
      <c r="B21" s="39" t="s">
        <v>101</v>
      </c>
      <c r="C21" s="33">
        <v>1</v>
      </c>
      <c r="D21" s="33"/>
      <c r="E21" s="33"/>
      <c r="F21" s="33"/>
      <c r="G21" s="33">
        <v>1</v>
      </c>
      <c r="H21" s="33"/>
      <c r="I21" s="33"/>
      <c r="J21" s="33"/>
      <c r="K21" s="33">
        <v>1</v>
      </c>
      <c r="L21" s="33"/>
      <c r="M21" s="33"/>
      <c r="N21" s="33"/>
      <c r="O21" s="33">
        <v>1</v>
      </c>
      <c r="P21" s="33"/>
      <c r="Q21" s="33"/>
      <c r="R21" s="33"/>
      <c r="S21" s="33"/>
      <c r="T21" s="33">
        <v>1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>
        <v>1</v>
      </c>
      <c r="AI21" s="33"/>
      <c r="AJ21" s="33"/>
      <c r="AK21" s="33"/>
      <c r="AL21" s="33"/>
      <c r="AM21" s="33"/>
      <c r="AN21" s="33"/>
      <c r="AO21" s="33"/>
      <c r="AP21" s="33"/>
      <c r="AQ21" s="33">
        <v>1</v>
      </c>
      <c r="AR21" s="33"/>
      <c r="AS21" s="33">
        <v>1</v>
      </c>
      <c r="AT21" s="33"/>
      <c r="AU21" s="33"/>
      <c r="AV21" s="33"/>
      <c r="AW21" s="33"/>
      <c r="AX21" s="33"/>
      <c r="AY21" s="33"/>
      <c r="AZ21" s="32">
        <f t="shared" si="8"/>
        <v>8</v>
      </c>
      <c r="BA21" s="31">
        <f t="shared" si="9"/>
        <v>4</v>
      </c>
      <c r="BB21" s="30">
        <f t="shared" si="10"/>
        <v>2</v>
      </c>
      <c r="BC21" s="29">
        <f t="shared" si="11"/>
        <v>2</v>
      </c>
    </row>
    <row r="22" spans="1:55" ht="9.75">
      <c r="A22" s="33" t="s">
        <v>10</v>
      </c>
      <c r="B22" s="39" t="s">
        <v>124</v>
      </c>
      <c r="C22" s="33"/>
      <c r="D22" s="33"/>
      <c r="E22" s="33"/>
      <c r="F22" s="33"/>
      <c r="G22" s="33"/>
      <c r="H22" s="33"/>
      <c r="I22" s="33">
        <v>1</v>
      </c>
      <c r="J22" s="33"/>
      <c r="K22" s="33"/>
      <c r="L22" s="33"/>
      <c r="M22" s="33">
        <v>1</v>
      </c>
      <c r="N22" s="33"/>
      <c r="O22" s="33"/>
      <c r="P22" s="33"/>
      <c r="Q22" s="33"/>
      <c r="R22" s="33">
        <v>1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>
        <v>1</v>
      </c>
      <c r="AG22" s="33">
        <v>1</v>
      </c>
      <c r="AH22" s="33"/>
      <c r="AI22" s="33">
        <v>1</v>
      </c>
      <c r="AJ22" s="33">
        <v>1</v>
      </c>
      <c r="AK22" s="33">
        <v>1</v>
      </c>
      <c r="AL22" s="33"/>
      <c r="AM22" s="33"/>
      <c r="AN22" s="33"/>
      <c r="AO22" s="33"/>
      <c r="AP22" s="33"/>
      <c r="AQ22" s="33">
        <v>1</v>
      </c>
      <c r="AR22" s="33"/>
      <c r="AS22" s="33"/>
      <c r="AT22" s="33"/>
      <c r="AU22" s="33"/>
      <c r="AV22" s="33"/>
      <c r="AW22" s="33"/>
      <c r="AX22" s="33"/>
      <c r="AY22" s="33">
        <v>1</v>
      </c>
      <c r="AZ22" s="32">
        <f t="shared" si="8"/>
        <v>10</v>
      </c>
      <c r="BA22" s="31">
        <f t="shared" si="9"/>
        <v>3</v>
      </c>
      <c r="BB22" s="30">
        <f t="shared" si="10"/>
        <v>5</v>
      </c>
      <c r="BC22" s="29">
        <f t="shared" si="11"/>
        <v>2</v>
      </c>
    </row>
    <row r="23" spans="1:55" s="55" customFormat="1" ht="9.75">
      <c r="A23" s="50" t="s">
        <v>11</v>
      </c>
      <c r="B23" s="49" t="s">
        <v>118</v>
      </c>
      <c r="C23" s="50"/>
      <c r="D23" s="50"/>
      <c r="E23" s="50"/>
      <c r="F23" s="50"/>
      <c r="G23" s="50"/>
      <c r="H23" s="50"/>
      <c r="I23" s="50">
        <v>1</v>
      </c>
      <c r="J23" s="50"/>
      <c r="K23" s="50"/>
      <c r="L23" s="50"/>
      <c r="M23" s="50">
        <v>1</v>
      </c>
      <c r="N23" s="50"/>
      <c r="O23" s="50"/>
      <c r="P23" s="50"/>
      <c r="Q23" s="50"/>
      <c r="R23" s="50">
        <v>1</v>
      </c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>
        <v>1</v>
      </c>
      <c r="AJ23" s="50">
        <v>1</v>
      </c>
      <c r="AK23" s="50">
        <v>1</v>
      </c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>
        <v>1</v>
      </c>
      <c r="AX23" s="50"/>
      <c r="AY23" s="50">
        <v>1</v>
      </c>
      <c r="AZ23" s="51">
        <f t="shared" si="8"/>
        <v>8</v>
      </c>
      <c r="BA23" s="52">
        <f t="shared" si="9"/>
        <v>3</v>
      </c>
      <c r="BB23" s="53">
        <f t="shared" si="10"/>
        <v>3</v>
      </c>
      <c r="BC23" s="54">
        <f t="shared" si="11"/>
        <v>2</v>
      </c>
    </row>
    <row r="24" spans="1:55" ht="16.5">
      <c r="A24" s="33" t="s">
        <v>12</v>
      </c>
      <c r="B24" s="39" t="s">
        <v>122</v>
      </c>
      <c r="C24" s="33">
        <v>1</v>
      </c>
      <c r="D24" s="33"/>
      <c r="E24" s="33">
        <v>1</v>
      </c>
      <c r="F24" s="33">
        <v>1</v>
      </c>
      <c r="G24" s="33"/>
      <c r="H24" s="33"/>
      <c r="I24" s="33">
        <v>1</v>
      </c>
      <c r="J24" s="33"/>
      <c r="K24" s="33"/>
      <c r="L24" s="33"/>
      <c r="M24" s="33"/>
      <c r="N24" s="33"/>
      <c r="O24" s="33">
        <v>1</v>
      </c>
      <c r="P24" s="33"/>
      <c r="Q24" s="33"/>
      <c r="R24" s="33"/>
      <c r="S24" s="33"/>
      <c r="T24" s="33">
        <v>1</v>
      </c>
      <c r="U24" s="33"/>
      <c r="V24" s="33">
        <v>1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>
        <v>1</v>
      </c>
      <c r="AV24" s="33"/>
      <c r="AW24" s="33"/>
      <c r="AX24" s="33">
        <v>1</v>
      </c>
      <c r="AY24" s="33"/>
      <c r="AZ24" s="32">
        <f t="shared" si="8"/>
        <v>9</v>
      </c>
      <c r="BA24" s="31">
        <f t="shared" si="9"/>
        <v>5</v>
      </c>
      <c r="BB24" s="30">
        <f t="shared" si="10"/>
        <v>2</v>
      </c>
      <c r="BC24" s="29">
        <f t="shared" si="11"/>
        <v>2</v>
      </c>
    </row>
    <row r="25" spans="1:55" ht="9.75">
      <c r="A25" s="33" t="s">
        <v>13</v>
      </c>
      <c r="B25" s="39" t="s">
        <v>117</v>
      </c>
      <c r="C25" s="33"/>
      <c r="D25" s="33"/>
      <c r="E25" s="33"/>
      <c r="F25" s="33"/>
      <c r="G25" s="33"/>
      <c r="H25" s="33"/>
      <c r="I25" s="33">
        <v>1</v>
      </c>
      <c r="J25" s="33"/>
      <c r="K25" s="33"/>
      <c r="L25" s="33"/>
      <c r="M25" s="33">
        <v>1</v>
      </c>
      <c r="N25" s="33"/>
      <c r="O25" s="33"/>
      <c r="P25" s="33"/>
      <c r="Q25" s="33"/>
      <c r="R25" s="33">
        <v>1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>
        <v>1</v>
      </c>
      <c r="AG25" s="33">
        <v>1</v>
      </c>
      <c r="AH25" s="33"/>
      <c r="AI25" s="33">
        <v>1</v>
      </c>
      <c r="AJ25" s="33">
        <v>1</v>
      </c>
      <c r="AK25" s="33">
        <v>1</v>
      </c>
      <c r="AL25" s="33"/>
      <c r="AM25" s="33"/>
      <c r="AN25" s="33"/>
      <c r="AO25" s="33"/>
      <c r="AP25" s="33"/>
      <c r="AQ25" s="33">
        <v>1</v>
      </c>
      <c r="AR25" s="33"/>
      <c r="AS25" s="33">
        <v>1</v>
      </c>
      <c r="AT25" s="33"/>
      <c r="AU25" s="33"/>
      <c r="AV25" s="33">
        <v>1</v>
      </c>
      <c r="AW25" s="33"/>
      <c r="AX25" s="33"/>
      <c r="AY25" s="33"/>
      <c r="AZ25" s="32">
        <f t="shared" si="8"/>
        <v>11</v>
      </c>
      <c r="BA25" s="31">
        <f t="shared" si="9"/>
        <v>3</v>
      </c>
      <c r="BB25" s="30">
        <f t="shared" si="10"/>
        <v>5</v>
      </c>
      <c r="BC25" s="29">
        <f t="shared" si="11"/>
        <v>3</v>
      </c>
    </row>
    <row r="26" spans="1:55" ht="9.75">
      <c r="A26" s="33" t="s">
        <v>14</v>
      </c>
      <c r="B26" s="39" t="s">
        <v>123</v>
      </c>
      <c r="C26" s="33">
        <v>1</v>
      </c>
      <c r="D26" s="33"/>
      <c r="E26" s="33"/>
      <c r="F26" s="33">
        <v>1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>
        <v>1</v>
      </c>
      <c r="U26" s="33">
        <v>1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>
        <v>1</v>
      </c>
      <c r="AR26" s="33"/>
      <c r="AS26" s="33"/>
      <c r="AT26" s="33"/>
      <c r="AU26" s="33"/>
      <c r="AV26" s="33"/>
      <c r="AW26" s="33"/>
      <c r="AX26" s="33">
        <v>1</v>
      </c>
      <c r="AY26" s="33"/>
      <c r="AZ26" s="32">
        <f t="shared" si="8"/>
        <v>6</v>
      </c>
      <c r="BA26" s="31">
        <f t="shared" si="9"/>
        <v>2</v>
      </c>
      <c r="BB26" s="30">
        <f t="shared" si="10"/>
        <v>2</v>
      </c>
      <c r="BC26" s="29">
        <f t="shared" si="11"/>
        <v>2</v>
      </c>
    </row>
    <row r="27" spans="1:55" ht="9.75">
      <c r="A27" s="33" t="s">
        <v>15</v>
      </c>
      <c r="B27" s="39" t="s">
        <v>32</v>
      </c>
      <c r="C27" s="33"/>
      <c r="D27" s="33"/>
      <c r="E27" s="33"/>
      <c r="F27" s="33"/>
      <c r="G27" s="33"/>
      <c r="H27" s="33"/>
      <c r="I27" s="33"/>
      <c r="J27" s="33"/>
      <c r="K27" s="33">
        <v>1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>
        <v>1</v>
      </c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>
        <v>1</v>
      </c>
      <c r="AS27" s="33"/>
      <c r="AT27" s="33">
        <v>1</v>
      </c>
      <c r="AU27" s="33"/>
      <c r="AV27" s="33"/>
      <c r="AW27" s="33">
        <v>1</v>
      </c>
      <c r="AX27" s="33"/>
      <c r="AY27" s="33"/>
      <c r="AZ27" s="32">
        <f t="shared" si="8"/>
        <v>5</v>
      </c>
      <c r="BA27" s="31">
        <f t="shared" si="9"/>
        <v>1</v>
      </c>
      <c r="BB27" s="30">
        <f t="shared" si="10"/>
        <v>1</v>
      </c>
      <c r="BC27" s="29">
        <f t="shared" si="11"/>
        <v>3</v>
      </c>
    </row>
    <row r="28" spans="1:55" ht="9.75">
      <c r="A28" s="38" t="s">
        <v>9</v>
      </c>
      <c r="B28" s="146" t="s">
        <v>21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38"/>
      <c r="AY28" s="38"/>
      <c r="AZ28" s="37"/>
      <c r="BA28" s="36"/>
      <c r="BB28" s="36"/>
      <c r="BC28" s="115"/>
    </row>
    <row r="29" spans="1:55" ht="9.75">
      <c r="A29" s="33" t="s">
        <v>5</v>
      </c>
      <c r="B29" s="39" t="s">
        <v>33</v>
      </c>
      <c r="C29" s="33">
        <v>1</v>
      </c>
      <c r="D29" s="33">
        <v>1</v>
      </c>
      <c r="E29" s="33">
        <v>1</v>
      </c>
      <c r="F29" s="33">
        <v>1</v>
      </c>
      <c r="G29" s="33"/>
      <c r="H29" s="33"/>
      <c r="I29" s="33"/>
      <c r="J29" s="33">
        <v>1</v>
      </c>
      <c r="K29" s="33"/>
      <c r="L29" s="33">
        <v>1</v>
      </c>
      <c r="M29" s="33"/>
      <c r="N29" s="33"/>
      <c r="O29" s="33">
        <v>1</v>
      </c>
      <c r="P29" s="33"/>
      <c r="Q29" s="33"/>
      <c r="R29" s="33"/>
      <c r="S29" s="33"/>
      <c r="T29" s="33">
        <v>1</v>
      </c>
      <c r="U29" s="33"/>
      <c r="V29" s="33">
        <v>1</v>
      </c>
      <c r="W29" s="33">
        <v>1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>
        <v>1</v>
      </c>
      <c r="AN29" s="33"/>
      <c r="AO29" s="33"/>
      <c r="AP29" s="33"/>
      <c r="AQ29" s="34"/>
      <c r="AR29" s="33"/>
      <c r="AS29" s="33"/>
      <c r="AT29" s="33"/>
      <c r="AU29" s="33">
        <v>1</v>
      </c>
      <c r="AV29" s="33">
        <v>1</v>
      </c>
      <c r="AW29" s="33">
        <v>1</v>
      </c>
      <c r="AX29" s="33"/>
      <c r="AY29" s="33"/>
      <c r="AZ29" s="32">
        <f aca="true" t="shared" si="12" ref="AZ29:AZ47">SUM(C29:AY29)</f>
        <v>14</v>
      </c>
      <c r="BA29" s="31">
        <f aca="true" t="shared" si="13" ref="BA29:BA47">SUM(C29:S29)</f>
        <v>7</v>
      </c>
      <c r="BB29" s="30">
        <f aca="true" t="shared" si="14" ref="BB29:BB47">SUM(T29:AP29)</f>
        <v>4</v>
      </c>
      <c r="BC29" s="29">
        <f aca="true" t="shared" si="15" ref="BC29:BC47">SUM(AQ29:AY29)</f>
        <v>3</v>
      </c>
    </row>
    <row r="30" spans="1:55" ht="9.75">
      <c r="A30" s="33" t="s">
        <v>4</v>
      </c>
      <c r="B30" s="39" t="s">
        <v>142</v>
      </c>
      <c r="C30" s="33">
        <v>1</v>
      </c>
      <c r="D30" s="33"/>
      <c r="E30" s="33">
        <v>1</v>
      </c>
      <c r="F30" s="33">
        <v>1</v>
      </c>
      <c r="G30" s="33"/>
      <c r="H30" s="33"/>
      <c r="I30" s="33">
        <v>1</v>
      </c>
      <c r="J30" s="33"/>
      <c r="K30" s="33"/>
      <c r="L30" s="33">
        <v>1</v>
      </c>
      <c r="M30" s="33"/>
      <c r="N30" s="33"/>
      <c r="O30" s="33">
        <v>1</v>
      </c>
      <c r="P30" s="33"/>
      <c r="Q30" s="33"/>
      <c r="R30" s="33"/>
      <c r="S30" s="33"/>
      <c r="T30" s="33">
        <v>1</v>
      </c>
      <c r="U30" s="33">
        <v>1</v>
      </c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AR30" s="33"/>
      <c r="AS30" s="33"/>
      <c r="AT30" s="33"/>
      <c r="AU30" s="33">
        <v>1</v>
      </c>
      <c r="AV30" s="33"/>
      <c r="AW30" s="33">
        <v>1</v>
      </c>
      <c r="AX30" s="33"/>
      <c r="AY30" s="33"/>
      <c r="AZ30" s="32">
        <f t="shared" si="12"/>
        <v>10</v>
      </c>
      <c r="BA30" s="31">
        <f t="shared" si="13"/>
        <v>6</v>
      </c>
      <c r="BB30" s="30">
        <f t="shared" si="14"/>
        <v>2</v>
      </c>
      <c r="BC30" s="29">
        <f t="shared" si="15"/>
        <v>2</v>
      </c>
    </row>
    <row r="31" spans="1:55" ht="11.25" customHeight="1">
      <c r="A31" s="33" t="s">
        <v>3</v>
      </c>
      <c r="B31" s="39" t="s">
        <v>34</v>
      </c>
      <c r="C31" s="33">
        <v>1</v>
      </c>
      <c r="D31" s="33"/>
      <c r="E31" s="33">
        <v>1</v>
      </c>
      <c r="F31" s="33">
        <v>1</v>
      </c>
      <c r="G31" s="33"/>
      <c r="H31" s="33"/>
      <c r="I31" s="33">
        <v>1</v>
      </c>
      <c r="J31" s="33"/>
      <c r="K31" s="33"/>
      <c r="L31" s="33">
        <v>1</v>
      </c>
      <c r="M31" s="33"/>
      <c r="N31" s="33"/>
      <c r="O31" s="33">
        <v>1</v>
      </c>
      <c r="P31" s="33"/>
      <c r="Q31" s="33"/>
      <c r="R31" s="33"/>
      <c r="S31" s="33"/>
      <c r="T31" s="33">
        <v>1</v>
      </c>
      <c r="U31" s="33">
        <v>1</v>
      </c>
      <c r="V31" s="33">
        <v>1</v>
      </c>
      <c r="W31" s="33">
        <v>1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4"/>
      <c r="AR31" s="33"/>
      <c r="AS31" s="33"/>
      <c r="AT31" s="33"/>
      <c r="AU31" s="33">
        <v>1</v>
      </c>
      <c r="AV31" s="33"/>
      <c r="AW31" s="33">
        <v>1</v>
      </c>
      <c r="AX31" s="33"/>
      <c r="AY31" s="33"/>
      <c r="AZ31" s="32">
        <f t="shared" si="12"/>
        <v>12</v>
      </c>
      <c r="BA31" s="31">
        <f t="shared" si="13"/>
        <v>6</v>
      </c>
      <c r="BB31" s="30">
        <f t="shared" si="14"/>
        <v>4</v>
      </c>
      <c r="BC31" s="29">
        <f t="shared" si="15"/>
        <v>2</v>
      </c>
    </row>
    <row r="32" spans="1:55" ht="9.75">
      <c r="A32" s="33" t="s">
        <v>2</v>
      </c>
      <c r="B32" s="39" t="s">
        <v>35</v>
      </c>
      <c r="C32" s="33"/>
      <c r="D32" s="33"/>
      <c r="E32" s="33"/>
      <c r="F32" s="33">
        <v>1</v>
      </c>
      <c r="G32" s="33"/>
      <c r="H32" s="33"/>
      <c r="I32" s="33">
        <v>1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>
        <v>1</v>
      </c>
      <c r="U32" s="33"/>
      <c r="V32" s="33"/>
      <c r="W32" s="33"/>
      <c r="X32" s="33">
        <v>1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>
        <v>1</v>
      </c>
      <c r="AN32" s="33"/>
      <c r="AO32" s="33"/>
      <c r="AP32" s="33"/>
      <c r="AQ32" s="34"/>
      <c r="AR32" s="33"/>
      <c r="AS32" s="33"/>
      <c r="AT32" s="33">
        <v>1</v>
      </c>
      <c r="AU32" s="33"/>
      <c r="AV32" s="33">
        <v>1</v>
      </c>
      <c r="AW32" s="33">
        <v>1</v>
      </c>
      <c r="AX32" s="33"/>
      <c r="AY32" s="33"/>
      <c r="AZ32" s="32">
        <f t="shared" si="12"/>
        <v>8</v>
      </c>
      <c r="BA32" s="31">
        <f t="shared" si="13"/>
        <v>2</v>
      </c>
      <c r="BB32" s="30">
        <f t="shared" si="14"/>
        <v>3</v>
      </c>
      <c r="BC32" s="29">
        <f t="shared" si="15"/>
        <v>3</v>
      </c>
    </row>
    <row r="33" spans="1:55" ht="9.75">
      <c r="A33" s="33" t="s">
        <v>1</v>
      </c>
      <c r="B33" s="39" t="s">
        <v>36</v>
      </c>
      <c r="C33" s="33">
        <v>1</v>
      </c>
      <c r="D33" s="33"/>
      <c r="E33" s="33"/>
      <c r="F33" s="33"/>
      <c r="G33" s="33"/>
      <c r="H33" s="33"/>
      <c r="I33" s="33">
        <v>1</v>
      </c>
      <c r="J33" s="33"/>
      <c r="K33" s="33"/>
      <c r="L33" s="33">
        <v>1</v>
      </c>
      <c r="M33" s="33">
        <v>1</v>
      </c>
      <c r="N33" s="33"/>
      <c r="O33" s="33">
        <v>1</v>
      </c>
      <c r="P33" s="33"/>
      <c r="Q33" s="33"/>
      <c r="R33" s="33"/>
      <c r="S33" s="33"/>
      <c r="T33" s="33">
        <v>1</v>
      </c>
      <c r="U33" s="33"/>
      <c r="V33" s="33"/>
      <c r="W33" s="33">
        <v>1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4"/>
      <c r="AR33" s="33"/>
      <c r="AS33" s="33"/>
      <c r="AT33" s="33"/>
      <c r="AU33" s="33">
        <v>1</v>
      </c>
      <c r="AV33" s="33"/>
      <c r="AW33" s="33">
        <v>1</v>
      </c>
      <c r="AX33" s="33"/>
      <c r="AY33" s="33"/>
      <c r="AZ33" s="32">
        <f t="shared" si="12"/>
        <v>9</v>
      </c>
      <c r="BA33" s="31">
        <f t="shared" si="13"/>
        <v>5</v>
      </c>
      <c r="BB33" s="30">
        <f t="shared" si="14"/>
        <v>2</v>
      </c>
      <c r="BC33" s="29">
        <f t="shared" si="15"/>
        <v>2</v>
      </c>
    </row>
    <row r="34" spans="1:55" ht="9.75">
      <c r="A34" s="33" t="s">
        <v>0</v>
      </c>
      <c r="B34" s="39" t="s">
        <v>37</v>
      </c>
      <c r="C34" s="33">
        <v>1</v>
      </c>
      <c r="D34" s="33"/>
      <c r="E34" s="33">
        <v>1</v>
      </c>
      <c r="F34" s="33">
        <v>1</v>
      </c>
      <c r="G34" s="33"/>
      <c r="H34" s="33"/>
      <c r="I34" s="33"/>
      <c r="J34" s="33"/>
      <c r="K34" s="33"/>
      <c r="L34" s="33">
        <v>1</v>
      </c>
      <c r="M34" s="33"/>
      <c r="N34" s="33"/>
      <c r="O34" s="33">
        <v>1</v>
      </c>
      <c r="P34" s="33"/>
      <c r="Q34" s="33"/>
      <c r="R34" s="33"/>
      <c r="S34" s="33"/>
      <c r="T34" s="33">
        <v>1</v>
      </c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>
        <v>1</v>
      </c>
      <c r="AN34" s="33"/>
      <c r="AO34" s="33"/>
      <c r="AP34" s="33"/>
      <c r="AQ34" s="34"/>
      <c r="AR34" s="33"/>
      <c r="AS34" s="33"/>
      <c r="AT34" s="33"/>
      <c r="AU34" s="33">
        <v>1</v>
      </c>
      <c r="AV34" s="33">
        <v>1</v>
      </c>
      <c r="AW34" s="33">
        <v>1</v>
      </c>
      <c r="AX34" s="33"/>
      <c r="AY34" s="33"/>
      <c r="AZ34" s="32">
        <f t="shared" si="12"/>
        <v>10</v>
      </c>
      <c r="BA34" s="31">
        <f t="shared" si="13"/>
        <v>5</v>
      </c>
      <c r="BB34" s="30">
        <f t="shared" si="14"/>
        <v>2</v>
      </c>
      <c r="BC34" s="29">
        <f t="shared" si="15"/>
        <v>3</v>
      </c>
    </row>
    <row r="35" spans="1:55" ht="9.75">
      <c r="A35" s="33" t="s">
        <v>10</v>
      </c>
      <c r="B35" s="39" t="s">
        <v>38</v>
      </c>
      <c r="C35" s="33">
        <v>1</v>
      </c>
      <c r="D35" s="33"/>
      <c r="E35" s="33">
        <v>1</v>
      </c>
      <c r="F35" s="33">
        <v>1</v>
      </c>
      <c r="G35" s="33"/>
      <c r="H35" s="33">
        <v>1</v>
      </c>
      <c r="I35" s="33">
        <v>1</v>
      </c>
      <c r="J35" s="33"/>
      <c r="K35" s="33"/>
      <c r="L35" s="33">
        <v>1</v>
      </c>
      <c r="M35" s="33"/>
      <c r="N35" s="33"/>
      <c r="O35" s="33">
        <v>1</v>
      </c>
      <c r="P35" s="33"/>
      <c r="Q35" s="33"/>
      <c r="R35" s="33"/>
      <c r="S35" s="33"/>
      <c r="T35" s="33">
        <v>1</v>
      </c>
      <c r="U35" s="33"/>
      <c r="V35" s="33"/>
      <c r="W35" s="33">
        <v>1</v>
      </c>
      <c r="X35" s="33"/>
      <c r="Y35" s="33">
        <v>1</v>
      </c>
      <c r="Z35" s="33">
        <v>1</v>
      </c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>
        <v>1</v>
      </c>
      <c r="AN35" s="33"/>
      <c r="AO35" s="33"/>
      <c r="AP35" s="33"/>
      <c r="AQ35" s="34"/>
      <c r="AR35" s="33"/>
      <c r="AS35" s="33"/>
      <c r="AT35" s="33"/>
      <c r="AU35" s="33">
        <v>1</v>
      </c>
      <c r="AV35" s="33"/>
      <c r="AW35" s="33">
        <v>1</v>
      </c>
      <c r="AX35" s="33"/>
      <c r="AY35" s="33"/>
      <c r="AZ35" s="32">
        <f t="shared" si="12"/>
        <v>14</v>
      </c>
      <c r="BA35" s="31">
        <f t="shared" si="13"/>
        <v>7</v>
      </c>
      <c r="BB35" s="30">
        <f t="shared" si="14"/>
        <v>5</v>
      </c>
      <c r="BC35" s="29">
        <f t="shared" si="15"/>
        <v>2</v>
      </c>
    </row>
    <row r="36" spans="1:55" ht="9.75">
      <c r="A36" s="33" t="s">
        <v>11</v>
      </c>
      <c r="B36" s="39" t="s">
        <v>39</v>
      </c>
      <c r="C36" s="33"/>
      <c r="D36" s="33"/>
      <c r="E36" s="33"/>
      <c r="F36" s="33"/>
      <c r="G36" s="33"/>
      <c r="H36" s="33"/>
      <c r="I36" s="33"/>
      <c r="J36" s="33"/>
      <c r="K36" s="33">
        <v>1</v>
      </c>
      <c r="L36" s="33"/>
      <c r="M36" s="33"/>
      <c r="N36" s="33"/>
      <c r="O36" s="33"/>
      <c r="P36" s="33">
        <v>1</v>
      </c>
      <c r="Q36" s="33"/>
      <c r="R36" s="33"/>
      <c r="S36" s="33"/>
      <c r="T36" s="33"/>
      <c r="U36" s="33"/>
      <c r="V36" s="33"/>
      <c r="W36" s="33"/>
      <c r="X36" s="33"/>
      <c r="Y36" s="33">
        <v>1</v>
      </c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  <c r="AR36" s="33">
        <v>1</v>
      </c>
      <c r="AS36" s="33"/>
      <c r="AT36" s="33"/>
      <c r="AU36" s="33"/>
      <c r="AV36" s="33"/>
      <c r="AW36" s="33">
        <v>1</v>
      </c>
      <c r="AX36" s="33"/>
      <c r="AY36" s="33"/>
      <c r="AZ36" s="32">
        <f t="shared" si="12"/>
        <v>5</v>
      </c>
      <c r="BA36" s="31">
        <f t="shared" si="13"/>
        <v>2</v>
      </c>
      <c r="BB36" s="30">
        <f t="shared" si="14"/>
        <v>1</v>
      </c>
      <c r="BC36" s="29">
        <f t="shared" si="15"/>
        <v>2</v>
      </c>
    </row>
    <row r="37" spans="1:55" ht="9.75">
      <c r="A37" s="33" t="s">
        <v>12</v>
      </c>
      <c r="B37" s="39" t="s">
        <v>40</v>
      </c>
      <c r="C37" s="33">
        <v>1</v>
      </c>
      <c r="D37" s="33"/>
      <c r="E37" s="33"/>
      <c r="F37" s="33"/>
      <c r="G37" s="33"/>
      <c r="H37" s="33">
        <v>1</v>
      </c>
      <c r="I37" s="33">
        <v>1</v>
      </c>
      <c r="J37" s="33"/>
      <c r="K37" s="33"/>
      <c r="L37" s="33">
        <v>1</v>
      </c>
      <c r="M37" s="33">
        <v>1</v>
      </c>
      <c r="N37" s="33"/>
      <c r="O37" s="33">
        <v>1</v>
      </c>
      <c r="P37" s="33"/>
      <c r="Q37" s="33"/>
      <c r="R37" s="33"/>
      <c r="S37" s="33"/>
      <c r="T37" s="33">
        <v>1</v>
      </c>
      <c r="U37" s="33"/>
      <c r="V37" s="33"/>
      <c r="W37" s="33">
        <v>1</v>
      </c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4"/>
      <c r="AR37" s="33"/>
      <c r="AS37" s="33"/>
      <c r="AT37" s="33"/>
      <c r="AU37" s="33">
        <v>1</v>
      </c>
      <c r="AV37" s="33"/>
      <c r="AW37" s="33">
        <v>1</v>
      </c>
      <c r="AX37" s="33"/>
      <c r="AY37" s="33"/>
      <c r="AZ37" s="32">
        <f t="shared" si="12"/>
        <v>10</v>
      </c>
      <c r="BA37" s="31">
        <f t="shared" si="13"/>
        <v>6</v>
      </c>
      <c r="BB37" s="30">
        <f t="shared" si="14"/>
        <v>2</v>
      </c>
      <c r="BC37" s="29">
        <f t="shared" si="15"/>
        <v>2</v>
      </c>
    </row>
    <row r="38" spans="1:55" ht="9.75">
      <c r="A38" s="33" t="s">
        <v>13</v>
      </c>
      <c r="B38" s="40" t="s">
        <v>103</v>
      </c>
      <c r="C38" s="33">
        <v>1</v>
      </c>
      <c r="D38" s="33"/>
      <c r="E38" s="33"/>
      <c r="F38" s="33"/>
      <c r="G38" s="33">
        <v>1</v>
      </c>
      <c r="H38" s="33"/>
      <c r="I38" s="33"/>
      <c r="J38" s="33"/>
      <c r="K38" s="33">
        <v>1</v>
      </c>
      <c r="L38" s="33"/>
      <c r="M38" s="33"/>
      <c r="N38" s="33"/>
      <c r="O38" s="33">
        <v>1</v>
      </c>
      <c r="P38" s="33"/>
      <c r="Q38" s="33"/>
      <c r="R38" s="33">
        <v>1</v>
      </c>
      <c r="S38" s="33"/>
      <c r="T38" s="33">
        <v>1</v>
      </c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>
        <v>1</v>
      </c>
      <c r="AG38" s="33">
        <v>1</v>
      </c>
      <c r="AH38" s="33">
        <v>1</v>
      </c>
      <c r="AI38" s="33"/>
      <c r="AJ38" s="33">
        <v>1</v>
      </c>
      <c r="AK38" s="33">
        <v>1</v>
      </c>
      <c r="AL38" s="33"/>
      <c r="AM38" s="33"/>
      <c r="AN38" s="33">
        <v>1</v>
      </c>
      <c r="AO38" s="33">
        <v>1</v>
      </c>
      <c r="AP38" s="33">
        <v>1</v>
      </c>
      <c r="AQ38" s="34"/>
      <c r="AR38" s="33">
        <v>1</v>
      </c>
      <c r="AS38" s="33"/>
      <c r="AT38" s="33"/>
      <c r="AU38" s="33">
        <v>1</v>
      </c>
      <c r="AV38" s="33"/>
      <c r="AW38" s="33"/>
      <c r="AX38" s="33"/>
      <c r="AY38" s="33">
        <v>1</v>
      </c>
      <c r="AZ38" s="32">
        <f t="shared" si="12"/>
        <v>17</v>
      </c>
      <c r="BA38" s="31">
        <f t="shared" si="13"/>
        <v>5</v>
      </c>
      <c r="BB38" s="30">
        <f t="shared" si="14"/>
        <v>9</v>
      </c>
      <c r="BC38" s="29">
        <f t="shared" si="15"/>
        <v>3</v>
      </c>
    </row>
    <row r="39" spans="1:55" ht="9.75">
      <c r="A39" s="33" t="s">
        <v>14</v>
      </c>
      <c r="B39" s="39" t="s">
        <v>41</v>
      </c>
      <c r="C39" s="33">
        <v>1</v>
      </c>
      <c r="D39" s="33"/>
      <c r="E39" s="33">
        <v>1</v>
      </c>
      <c r="F39" s="33">
        <v>1</v>
      </c>
      <c r="G39" s="33">
        <v>1</v>
      </c>
      <c r="H39" s="33">
        <v>1</v>
      </c>
      <c r="I39" s="33">
        <v>1</v>
      </c>
      <c r="J39" s="33"/>
      <c r="K39" s="33"/>
      <c r="L39" s="33">
        <v>1</v>
      </c>
      <c r="M39" s="33"/>
      <c r="N39" s="33"/>
      <c r="O39" s="33">
        <v>1</v>
      </c>
      <c r="P39" s="33"/>
      <c r="Q39" s="33"/>
      <c r="R39" s="33"/>
      <c r="S39" s="33"/>
      <c r="T39" s="33">
        <v>1</v>
      </c>
      <c r="U39" s="33"/>
      <c r="V39" s="33"/>
      <c r="W39" s="33">
        <v>1</v>
      </c>
      <c r="X39" s="33"/>
      <c r="Y39" s="33">
        <v>1</v>
      </c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>
        <v>1</v>
      </c>
      <c r="AN39" s="33"/>
      <c r="AO39" s="33"/>
      <c r="AP39" s="33"/>
      <c r="AQ39" s="34"/>
      <c r="AR39" s="33"/>
      <c r="AS39" s="33"/>
      <c r="AT39" s="33"/>
      <c r="AU39" s="33">
        <v>1</v>
      </c>
      <c r="AV39" s="33"/>
      <c r="AW39" s="33">
        <v>1</v>
      </c>
      <c r="AX39" s="33"/>
      <c r="AY39" s="33"/>
      <c r="AZ39" s="32">
        <f t="shared" si="12"/>
        <v>14</v>
      </c>
      <c r="BA39" s="31">
        <f t="shared" si="13"/>
        <v>8</v>
      </c>
      <c r="BB39" s="30">
        <f t="shared" si="14"/>
        <v>4</v>
      </c>
      <c r="BC39" s="29">
        <f t="shared" si="15"/>
        <v>2</v>
      </c>
    </row>
    <row r="40" spans="1:55" ht="9.75">
      <c r="A40" s="33" t="s">
        <v>15</v>
      </c>
      <c r="B40" s="39" t="s">
        <v>102</v>
      </c>
      <c r="C40" s="33">
        <v>1</v>
      </c>
      <c r="D40" s="33"/>
      <c r="E40" s="33">
        <v>1</v>
      </c>
      <c r="F40" s="33">
        <v>1</v>
      </c>
      <c r="G40" s="33"/>
      <c r="H40" s="33"/>
      <c r="I40" s="33">
        <v>1</v>
      </c>
      <c r="J40" s="33"/>
      <c r="K40" s="33"/>
      <c r="L40" s="33">
        <v>1</v>
      </c>
      <c r="M40" s="33"/>
      <c r="N40" s="33"/>
      <c r="O40" s="33">
        <v>1</v>
      </c>
      <c r="P40" s="33"/>
      <c r="Q40" s="33"/>
      <c r="R40" s="33"/>
      <c r="S40" s="33"/>
      <c r="T40" s="33">
        <v>1</v>
      </c>
      <c r="U40" s="33"/>
      <c r="V40" s="33"/>
      <c r="W40" s="33">
        <v>1</v>
      </c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4"/>
      <c r="AR40" s="33"/>
      <c r="AS40" s="33"/>
      <c r="AT40" s="33"/>
      <c r="AU40" s="33">
        <v>1</v>
      </c>
      <c r="AV40" s="33"/>
      <c r="AW40" s="33">
        <v>1</v>
      </c>
      <c r="AX40" s="33"/>
      <c r="AY40" s="33"/>
      <c r="AZ40" s="32">
        <f t="shared" si="12"/>
        <v>10</v>
      </c>
      <c r="BA40" s="31">
        <f t="shared" si="13"/>
        <v>6</v>
      </c>
      <c r="BB40" s="30">
        <f t="shared" si="14"/>
        <v>2</v>
      </c>
      <c r="BC40" s="29">
        <f t="shared" si="15"/>
        <v>2</v>
      </c>
    </row>
    <row r="41" spans="1:55" ht="9.75">
      <c r="A41" s="33" t="s">
        <v>16</v>
      </c>
      <c r="B41" s="39" t="s">
        <v>105</v>
      </c>
      <c r="C41" s="33"/>
      <c r="D41" s="33"/>
      <c r="E41" s="33"/>
      <c r="F41" s="33"/>
      <c r="G41" s="33"/>
      <c r="H41" s="33"/>
      <c r="I41" s="33">
        <v>1</v>
      </c>
      <c r="J41" s="33"/>
      <c r="K41" s="33"/>
      <c r="L41" s="33"/>
      <c r="M41" s="33">
        <v>1</v>
      </c>
      <c r="N41" s="33"/>
      <c r="O41" s="33"/>
      <c r="P41" s="33"/>
      <c r="Q41" s="33"/>
      <c r="R41" s="33">
        <v>1</v>
      </c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>
        <v>1</v>
      </c>
      <c r="AG41" s="33">
        <v>1</v>
      </c>
      <c r="AH41" s="33">
        <v>1</v>
      </c>
      <c r="AI41" s="33">
        <v>1</v>
      </c>
      <c r="AJ41" s="33">
        <v>1</v>
      </c>
      <c r="AK41" s="33">
        <v>1</v>
      </c>
      <c r="AL41" s="33"/>
      <c r="AM41" s="33"/>
      <c r="AN41" s="33">
        <v>1</v>
      </c>
      <c r="AO41" s="33">
        <v>1</v>
      </c>
      <c r="AP41" s="33">
        <v>1</v>
      </c>
      <c r="AQ41" s="34"/>
      <c r="AR41" s="33">
        <v>1</v>
      </c>
      <c r="AS41" s="33"/>
      <c r="AT41" s="33"/>
      <c r="AU41" s="33"/>
      <c r="AV41" s="33"/>
      <c r="AW41" s="33"/>
      <c r="AX41" s="33"/>
      <c r="AY41" s="33">
        <v>1</v>
      </c>
      <c r="AZ41" s="32">
        <f t="shared" si="12"/>
        <v>14</v>
      </c>
      <c r="BA41" s="31">
        <f t="shared" si="13"/>
        <v>3</v>
      </c>
      <c r="BB41" s="30">
        <f t="shared" si="14"/>
        <v>9</v>
      </c>
      <c r="BC41" s="29">
        <f t="shared" si="15"/>
        <v>2</v>
      </c>
    </row>
    <row r="42" spans="1:55" ht="9.75">
      <c r="A42" s="33" t="s">
        <v>17</v>
      </c>
      <c r="B42" s="39" t="s">
        <v>99</v>
      </c>
      <c r="C42" s="33"/>
      <c r="D42" s="33"/>
      <c r="E42" s="33"/>
      <c r="F42" s="33"/>
      <c r="G42" s="33"/>
      <c r="H42" s="33"/>
      <c r="I42" s="33">
        <v>1</v>
      </c>
      <c r="J42" s="33"/>
      <c r="K42" s="33"/>
      <c r="L42" s="33"/>
      <c r="M42" s="33"/>
      <c r="N42" s="33"/>
      <c r="O42" s="33"/>
      <c r="P42" s="33"/>
      <c r="Q42" s="33"/>
      <c r="R42" s="33">
        <v>1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>
        <v>1</v>
      </c>
      <c r="AJ42" s="33"/>
      <c r="AK42" s="33"/>
      <c r="AL42" s="33"/>
      <c r="AM42" s="33"/>
      <c r="AN42" s="33"/>
      <c r="AO42" s="33"/>
      <c r="AP42" s="33">
        <v>1</v>
      </c>
      <c r="AQ42" s="34"/>
      <c r="AR42" s="33"/>
      <c r="AS42" s="33">
        <v>1</v>
      </c>
      <c r="AT42" s="33"/>
      <c r="AU42" s="33"/>
      <c r="AV42" s="33">
        <v>1</v>
      </c>
      <c r="AW42" s="33"/>
      <c r="AX42" s="33"/>
      <c r="AY42" s="33"/>
      <c r="AZ42" s="32">
        <f t="shared" si="12"/>
        <v>6</v>
      </c>
      <c r="BA42" s="31">
        <f t="shared" si="13"/>
        <v>2</v>
      </c>
      <c r="BB42" s="30">
        <f t="shared" si="14"/>
        <v>2</v>
      </c>
      <c r="BC42" s="29">
        <f t="shared" si="15"/>
        <v>2</v>
      </c>
    </row>
    <row r="43" spans="1:55" ht="9.75">
      <c r="A43" s="33" t="s">
        <v>220</v>
      </c>
      <c r="B43" s="63" t="s">
        <v>134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>
        <v>1</v>
      </c>
      <c r="T43" s="64"/>
      <c r="U43" s="64"/>
      <c r="V43" s="64"/>
      <c r="W43" s="64"/>
      <c r="X43" s="64"/>
      <c r="Y43" s="64"/>
      <c r="Z43" s="64"/>
      <c r="AA43" s="64">
        <v>1</v>
      </c>
      <c r="AB43" s="64"/>
      <c r="AC43" s="64">
        <v>1</v>
      </c>
      <c r="AD43" s="64"/>
      <c r="AE43" s="64"/>
      <c r="AF43" s="64"/>
      <c r="AG43" s="64"/>
      <c r="AH43" s="64"/>
      <c r="AI43" s="64"/>
      <c r="AJ43" s="64"/>
      <c r="AK43" s="64"/>
      <c r="AL43" s="64"/>
      <c r="AM43" s="64">
        <v>1</v>
      </c>
      <c r="AN43" s="64"/>
      <c r="AO43" s="64"/>
      <c r="AP43" s="64"/>
      <c r="AQ43" s="65"/>
      <c r="AR43" s="64"/>
      <c r="AS43" s="64">
        <v>1</v>
      </c>
      <c r="AT43" s="64"/>
      <c r="AU43" s="33"/>
      <c r="AV43" s="33"/>
      <c r="AW43" s="33"/>
      <c r="AX43" s="33"/>
      <c r="AY43" s="33"/>
      <c r="AZ43" s="32">
        <f>SUM(C43:AY43)</f>
        <v>5</v>
      </c>
      <c r="BA43" s="31">
        <f>SUM(C43:S43)</f>
        <v>1</v>
      </c>
      <c r="BB43" s="30">
        <f>SUM(T43:AP43)</f>
        <v>3</v>
      </c>
      <c r="BC43" s="29">
        <f>SUM(AQ43:AY43)</f>
        <v>1</v>
      </c>
    </row>
    <row r="44" spans="1:55" ht="9.75">
      <c r="A44" s="33" t="s">
        <v>25</v>
      </c>
      <c r="B44" s="39" t="s">
        <v>141</v>
      </c>
      <c r="C44" s="33"/>
      <c r="D44" s="33">
        <v>1</v>
      </c>
      <c r="E44" s="33"/>
      <c r="F44" s="33"/>
      <c r="G44" s="33"/>
      <c r="H44" s="33"/>
      <c r="I44" s="33"/>
      <c r="J44" s="33"/>
      <c r="K44" s="33"/>
      <c r="L44" s="33">
        <v>1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>
        <v>1</v>
      </c>
      <c r="Z44" s="33">
        <v>1</v>
      </c>
      <c r="AA44" s="33">
        <v>1</v>
      </c>
      <c r="AB44" s="33"/>
      <c r="AC44" s="33"/>
      <c r="AD44" s="33">
        <v>1</v>
      </c>
      <c r="AE44" s="33"/>
      <c r="AF44" s="33"/>
      <c r="AG44" s="33"/>
      <c r="AH44" s="33"/>
      <c r="AI44" s="33"/>
      <c r="AJ44" s="33"/>
      <c r="AK44" s="33"/>
      <c r="AL44" s="33">
        <v>1</v>
      </c>
      <c r="AM44" s="33"/>
      <c r="AN44" s="33">
        <v>1</v>
      </c>
      <c r="AO44" s="33">
        <v>1</v>
      </c>
      <c r="AP44" s="33"/>
      <c r="AQ44" s="34">
        <v>1</v>
      </c>
      <c r="AR44" s="33">
        <v>1</v>
      </c>
      <c r="AS44" s="33">
        <v>1</v>
      </c>
      <c r="AT44" s="33"/>
      <c r="AU44" s="33">
        <v>1</v>
      </c>
      <c r="AV44" s="33">
        <v>1</v>
      </c>
      <c r="AW44" s="33">
        <v>1</v>
      </c>
      <c r="AX44" s="33"/>
      <c r="AY44" s="33"/>
      <c r="AZ44" s="32">
        <f t="shared" si="12"/>
        <v>15</v>
      </c>
      <c r="BA44" s="31">
        <f t="shared" si="13"/>
        <v>2</v>
      </c>
      <c r="BB44" s="30">
        <f t="shared" si="14"/>
        <v>7</v>
      </c>
      <c r="BC44" s="29">
        <f t="shared" si="15"/>
        <v>6</v>
      </c>
    </row>
    <row r="45" spans="1:55" ht="16.5">
      <c r="A45" s="33" t="s">
        <v>26</v>
      </c>
      <c r="B45" s="49" t="s">
        <v>214</v>
      </c>
      <c r="C45" s="33">
        <v>1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>
        <v>1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>
        <v>1</v>
      </c>
      <c r="AB45" s="33">
        <v>1</v>
      </c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>
        <v>1</v>
      </c>
      <c r="AP45" s="33"/>
      <c r="AQ45" s="34">
        <v>1</v>
      </c>
      <c r="AR45" s="33"/>
      <c r="AS45" s="33">
        <v>1</v>
      </c>
      <c r="AT45" s="33"/>
      <c r="AU45" s="33"/>
      <c r="AV45" s="33"/>
      <c r="AW45" s="33"/>
      <c r="AX45" s="33"/>
      <c r="AY45" s="33"/>
      <c r="AZ45" s="32">
        <f>SUM(C45:AY45)</f>
        <v>7</v>
      </c>
      <c r="BA45" s="31">
        <f>SUM(C45:S45)</f>
        <v>2</v>
      </c>
      <c r="BB45" s="30">
        <f>SUM(T45:AP45)</f>
        <v>3</v>
      </c>
      <c r="BC45" s="29">
        <f>SUM(AQ45:AY45)</f>
        <v>2</v>
      </c>
    </row>
    <row r="46" spans="1:55" ht="9.75">
      <c r="A46" s="33" t="s">
        <v>137</v>
      </c>
      <c r="B46" s="49" t="s">
        <v>215</v>
      </c>
      <c r="C46" s="33">
        <v>1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>
        <v>1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>
        <v>1</v>
      </c>
      <c r="AB46" s="33">
        <v>1</v>
      </c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>
        <v>1</v>
      </c>
      <c r="AP46" s="33"/>
      <c r="AQ46" s="34">
        <v>1</v>
      </c>
      <c r="AR46" s="33"/>
      <c r="AS46" s="33">
        <v>1</v>
      </c>
      <c r="AT46" s="33"/>
      <c r="AU46" s="33"/>
      <c r="AV46" s="33"/>
      <c r="AW46" s="33"/>
      <c r="AX46" s="33"/>
      <c r="AY46" s="33"/>
      <c r="AZ46" s="32">
        <f t="shared" si="12"/>
        <v>7</v>
      </c>
      <c r="BA46" s="31">
        <f t="shared" si="13"/>
        <v>2</v>
      </c>
      <c r="BB46" s="30">
        <f t="shared" si="14"/>
        <v>3</v>
      </c>
      <c r="BC46" s="29">
        <f t="shared" si="15"/>
        <v>2</v>
      </c>
    </row>
    <row r="47" spans="1:55" ht="9.75">
      <c r="A47" s="33" t="s">
        <v>219</v>
      </c>
      <c r="B47" s="39" t="s">
        <v>140</v>
      </c>
      <c r="C47" s="33"/>
      <c r="D47" s="33"/>
      <c r="E47" s="33"/>
      <c r="F47" s="33"/>
      <c r="G47" s="33"/>
      <c r="H47" s="33"/>
      <c r="I47" s="33"/>
      <c r="J47" s="33">
        <v>1</v>
      </c>
      <c r="K47" s="33"/>
      <c r="L47" s="33"/>
      <c r="M47" s="33">
        <v>1</v>
      </c>
      <c r="N47" s="33"/>
      <c r="O47" s="33"/>
      <c r="P47" s="33"/>
      <c r="Q47" s="33">
        <v>1</v>
      </c>
      <c r="R47" s="33"/>
      <c r="S47" s="33"/>
      <c r="T47" s="33"/>
      <c r="U47" s="33"/>
      <c r="V47" s="33"/>
      <c r="W47" s="33"/>
      <c r="X47" s="33"/>
      <c r="Y47" s="33">
        <v>1</v>
      </c>
      <c r="Z47" s="33">
        <v>1</v>
      </c>
      <c r="AA47" s="33"/>
      <c r="AB47" s="33"/>
      <c r="AC47" s="33"/>
      <c r="AD47" s="33">
        <v>1</v>
      </c>
      <c r="AE47" s="33"/>
      <c r="AF47" s="33"/>
      <c r="AG47" s="33"/>
      <c r="AH47" s="33"/>
      <c r="AI47" s="33"/>
      <c r="AJ47" s="33"/>
      <c r="AK47" s="33"/>
      <c r="AL47" s="33">
        <v>1</v>
      </c>
      <c r="AM47" s="33"/>
      <c r="AN47" s="33">
        <v>1</v>
      </c>
      <c r="AO47" s="33">
        <v>1</v>
      </c>
      <c r="AP47" s="33"/>
      <c r="AQ47" s="34">
        <v>1</v>
      </c>
      <c r="AR47" s="33">
        <v>1</v>
      </c>
      <c r="AS47" s="33">
        <v>1</v>
      </c>
      <c r="AT47" s="33"/>
      <c r="AU47" s="33">
        <v>1</v>
      </c>
      <c r="AV47" s="33">
        <v>1</v>
      </c>
      <c r="AW47" s="33">
        <v>1</v>
      </c>
      <c r="AX47" s="33"/>
      <c r="AY47" s="33"/>
      <c r="AZ47" s="32">
        <f t="shared" si="12"/>
        <v>15</v>
      </c>
      <c r="BA47" s="31">
        <f t="shared" si="13"/>
        <v>3</v>
      </c>
      <c r="BB47" s="30">
        <f t="shared" si="14"/>
        <v>6</v>
      </c>
      <c r="BC47" s="29">
        <f t="shared" si="15"/>
        <v>6</v>
      </c>
    </row>
    <row r="48" spans="1:56" ht="9.75">
      <c r="A48" s="38" t="s">
        <v>23</v>
      </c>
      <c r="B48" s="146" t="s">
        <v>106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38"/>
      <c r="AY48" s="38"/>
      <c r="AZ48" s="37"/>
      <c r="BA48" s="36"/>
      <c r="BB48" s="36"/>
      <c r="BC48" s="36"/>
      <c r="BD48" s="117"/>
    </row>
    <row r="49" spans="1:55" ht="9.75">
      <c r="A49" s="33" t="s">
        <v>5</v>
      </c>
      <c r="B49" s="35" t="s">
        <v>43</v>
      </c>
      <c r="C49" s="33"/>
      <c r="D49" s="33"/>
      <c r="E49" s="33">
        <v>1</v>
      </c>
      <c r="F49" s="33">
        <v>1</v>
      </c>
      <c r="G49" s="33"/>
      <c r="H49" s="33"/>
      <c r="I49" s="33">
        <v>1</v>
      </c>
      <c r="J49" s="33">
        <v>1</v>
      </c>
      <c r="K49" s="33"/>
      <c r="L49" s="33"/>
      <c r="M49" s="33"/>
      <c r="N49" s="33"/>
      <c r="O49" s="33">
        <v>1</v>
      </c>
      <c r="P49" s="33"/>
      <c r="Q49" s="33">
        <v>1</v>
      </c>
      <c r="R49" s="33"/>
      <c r="S49" s="33"/>
      <c r="T49" s="33">
        <v>1</v>
      </c>
      <c r="U49" s="33"/>
      <c r="V49" s="33"/>
      <c r="W49" s="33"/>
      <c r="X49" s="33"/>
      <c r="Y49" s="34">
        <v>1</v>
      </c>
      <c r="Z49" s="33"/>
      <c r="AA49" s="33"/>
      <c r="AB49" s="33"/>
      <c r="AC49" s="33"/>
      <c r="AD49" s="33">
        <v>1</v>
      </c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4"/>
      <c r="AR49" s="33"/>
      <c r="AS49" s="33">
        <v>1</v>
      </c>
      <c r="AT49" s="33"/>
      <c r="AU49" s="33"/>
      <c r="AV49" s="33"/>
      <c r="AW49" s="33"/>
      <c r="AX49" s="33"/>
      <c r="AY49" s="33">
        <v>1</v>
      </c>
      <c r="AZ49" s="32">
        <f aca="true" t="shared" si="16" ref="AZ49:AZ55">SUM(C49:AY49)</f>
        <v>11</v>
      </c>
      <c r="BA49" s="31">
        <f aca="true" t="shared" si="17" ref="BA49:BA55">SUM(C49:S49)</f>
        <v>6</v>
      </c>
      <c r="BB49" s="30">
        <f aca="true" t="shared" si="18" ref="BB49:BB55">SUM(T49:AP49)</f>
        <v>3</v>
      </c>
      <c r="BC49" s="29">
        <f aca="true" t="shared" si="19" ref="BC49:BC55">SUM(AQ49:AY49)</f>
        <v>2</v>
      </c>
    </row>
    <row r="50" spans="1:55" ht="9.75">
      <c r="A50" s="33" t="s">
        <v>4</v>
      </c>
      <c r="B50" s="35" t="s">
        <v>44</v>
      </c>
      <c r="C50" s="33">
        <v>1</v>
      </c>
      <c r="D50" s="33"/>
      <c r="E50" s="33">
        <v>1</v>
      </c>
      <c r="F50" s="33">
        <v>1</v>
      </c>
      <c r="G50" s="33"/>
      <c r="H50" s="33"/>
      <c r="I50" s="33">
        <v>1</v>
      </c>
      <c r="J50" s="33">
        <v>1</v>
      </c>
      <c r="K50" s="33"/>
      <c r="L50" s="33">
        <v>1</v>
      </c>
      <c r="M50" s="33"/>
      <c r="N50" s="33"/>
      <c r="O50" s="33"/>
      <c r="P50" s="33"/>
      <c r="Q50" s="33">
        <v>1</v>
      </c>
      <c r="R50" s="33"/>
      <c r="S50" s="33"/>
      <c r="T50" s="33">
        <v>1</v>
      </c>
      <c r="U50" s="33"/>
      <c r="V50" s="33"/>
      <c r="W50" s="33"/>
      <c r="X50" s="33"/>
      <c r="Y50" s="34"/>
      <c r="Z50" s="33"/>
      <c r="AA50" s="33"/>
      <c r="AB50" s="33"/>
      <c r="AC50" s="33"/>
      <c r="AD50" s="33">
        <v>1</v>
      </c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4"/>
      <c r="AR50" s="33"/>
      <c r="AS50" s="33">
        <v>1</v>
      </c>
      <c r="AT50" s="33"/>
      <c r="AU50" s="33">
        <v>1</v>
      </c>
      <c r="AV50" s="33">
        <v>1</v>
      </c>
      <c r="AW50" s="33"/>
      <c r="AX50" s="33"/>
      <c r="AY50" s="33"/>
      <c r="AZ50" s="32">
        <f t="shared" si="16"/>
        <v>12</v>
      </c>
      <c r="BA50" s="31">
        <f t="shared" si="17"/>
        <v>7</v>
      </c>
      <c r="BB50" s="30">
        <f t="shared" si="18"/>
        <v>2</v>
      </c>
      <c r="BC50" s="29">
        <f t="shared" si="19"/>
        <v>3</v>
      </c>
    </row>
    <row r="51" spans="1:55" ht="9.75">
      <c r="A51" s="33" t="s">
        <v>3</v>
      </c>
      <c r="B51" s="35" t="s">
        <v>119</v>
      </c>
      <c r="C51" s="33">
        <v>1</v>
      </c>
      <c r="D51" s="33">
        <v>1</v>
      </c>
      <c r="E51" s="33">
        <v>1</v>
      </c>
      <c r="F51" s="33">
        <v>1</v>
      </c>
      <c r="G51" s="33"/>
      <c r="H51" s="33"/>
      <c r="I51" s="33">
        <v>1</v>
      </c>
      <c r="J51" s="33">
        <v>1</v>
      </c>
      <c r="K51" s="33"/>
      <c r="L51" s="33">
        <v>1</v>
      </c>
      <c r="M51" s="33"/>
      <c r="N51" s="33"/>
      <c r="O51" s="33"/>
      <c r="P51" s="33"/>
      <c r="Q51" s="33">
        <v>1</v>
      </c>
      <c r="R51" s="33"/>
      <c r="S51" s="33">
        <v>1</v>
      </c>
      <c r="T51" s="33">
        <v>1</v>
      </c>
      <c r="U51" s="33"/>
      <c r="V51" s="33"/>
      <c r="W51" s="33"/>
      <c r="X51" s="33"/>
      <c r="Y51" s="34"/>
      <c r="Z51" s="33"/>
      <c r="AA51" s="33"/>
      <c r="AB51" s="33"/>
      <c r="AC51" s="33"/>
      <c r="AD51" s="33">
        <v>1</v>
      </c>
      <c r="AE51" s="33"/>
      <c r="AF51" s="33"/>
      <c r="AG51" s="33"/>
      <c r="AH51" s="33"/>
      <c r="AI51" s="33"/>
      <c r="AJ51" s="33"/>
      <c r="AK51" s="33"/>
      <c r="AL51" s="33"/>
      <c r="AM51" s="33">
        <v>1</v>
      </c>
      <c r="AN51" s="33"/>
      <c r="AO51" s="33"/>
      <c r="AP51" s="33"/>
      <c r="AQ51" s="34"/>
      <c r="AR51" s="33"/>
      <c r="AS51" s="33">
        <v>1</v>
      </c>
      <c r="AT51" s="33"/>
      <c r="AU51" s="33">
        <v>1</v>
      </c>
      <c r="AV51" s="33">
        <v>1</v>
      </c>
      <c r="AW51" s="33"/>
      <c r="AX51" s="33"/>
      <c r="AY51" s="33"/>
      <c r="AZ51" s="32">
        <f t="shared" si="16"/>
        <v>15</v>
      </c>
      <c r="BA51" s="31">
        <f t="shared" si="17"/>
        <v>9</v>
      </c>
      <c r="BB51" s="30">
        <f t="shared" si="18"/>
        <v>3</v>
      </c>
      <c r="BC51" s="29">
        <f t="shared" si="19"/>
        <v>3</v>
      </c>
    </row>
    <row r="52" spans="1:55" ht="9.75">
      <c r="A52" s="33" t="s">
        <v>2</v>
      </c>
      <c r="B52" s="35" t="s">
        <v>45</v>
      </c>
      <c r="C52" s="33"/>
      <c r="D52" s="33"/>
      <c r="E52" s="33">
        <v>1</v>
      </c>
      <c r="F52" s="33">
        <v>1</v>
      </c>
      <c r="G52" s="33"/>
      <c r="H52" s="33"/>
      <c r="I52" s="33">
        <v>1</v>
      </c>
      <c r="J52" s="33">
        <v>1</v>
      </c>
      <c r="K52" s="33"/>
      <c r="L52" s="33"/>
      <c r="M52" s="33"/>
      <c r="N52" s="33"/>
      <c r="O52" s="33">
        <v>1</v>
      </c>
      <c r="P52" s="33"/>
      <c r="Q52" s="33">
        <v>1</v>
      </c>
      <c r="R52" s="33"/>
      <c r="S52" s="33"/>
      <c r="T52" s="33">
        <v>1</v>
      </c>
      <c r="U52" s="33">
        <v>1</v>
      </c>
      <c r="V52" s="33"/>
      <c r="W52" s="33"/>
      <c r="X52" s="33"/>
      <c r="Y52" s="34">
        <v>1</v>
      </c>
      <c r="Z52" s="33">
        <v>1</v>
      </c>
      <c r="AA52" s="33"/>
      <c r="AB52" s="33"/>
      <c r="AC52" s="33"/>
      <c r="AD52" s="33">
        <v>1</v>
      </c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4"/>
      <c r="AR52" s="33"/>
      <c r="AS52" s="33">
        <v>1</v>
      </c>
      <c r="AT52" s="33"/>
      <c r="AU52" s="33">
        <v>1</v>
      </c>
      <c r="AV52" s="33">
        <v>1</v>
      </c>
      <c r="AW52" s="33">
        <v>1</v>
      </c>
      <c r="AX52" s="33"/>
      <c r="AY52" s="33"/>
      <c r="AZ52" s="32">
        <f t="shared" si="16"/>
        <v>15</v>
      </c>
      <c r="BA52" s="31">
        <f t="shared" si="17"/>
        <v>6</v>
      </c>
      <c r="BB52" s="30">
        <f t="shared" si="18"/>
        <v>5</v>
      </c>
      <c r="BC52" s="29">
        <f t="shared" si="19"/>
        <v>4</v>
      </c>
    </row>
    <row r="53" spans="1:55" ht="9.75">
      <c r="A53" s="33" t="s">
        <v>1</v>
      </c>
      <c r="B53" s="35" t="s">
        <v>46</v>
      </c>
      <c r="C53" s="33"/>
      <c r="D53" s="33"/>
      <c r="E53" s="33">
        <v>1</v>
      </c>
      <c r="F53" s="33"/>
      <c r="G53" s="33"/>
      <c r="H53" s="33"/>
      <c r="I53" s="33">
        <v>1</v>
      </c>
      <c r="J53" s="33">
        <v>1</v>
      </c>
      <c r="K53" s="33"/>
      <c r="L53" s="33"/>
      <c r="M53" s="33"/>
      <c r="N53" s="33"/>
      <c r="O53" s="33">
        <v>1</v>
      </c>
      <c r="P53" s="33"/>
      <c r="Q53" s="33">
        <v>1</v>
      </c>
      <c r="R53" s="33"/>
      <c r="S53" s="33"/>
      <c r="T53" s="33">
        <v>1</v>
      </c>
      <c r="U53" s="33">
        <v>1</v>
      </c>
      <c r="V53" s="33"/>
      <c r="W53" s="33"/>
      <c r="X53" s="33"/>
      <c r="Y53" s="34">
        <v>1</v>
      </c>
      <c r="Z53" s="33">
        <v>1</v>
      </c>
      <c r="AA53" s="33"/>
      <c r="AB53" s="33"/>
      <c r="AC53" s="33"/>
      <c r="AD53" s="33">
        <v>1</v>
      </c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4"/>
      <c r="AR53" s="33"/>
      <c r="AS53" s="33">
        <v>1</v>
      </c>
      <c r="AT53" s="33"/>
      <c r="AU53" s="33"/>
      <c r="AV53" s="33"/>
      <c r="AW53" s="33"/>
      <c r="AX53" s="33"/>
      <c r="AY53" s="33">
        <v>1</v>
      </c>
      <c r="AZ53" s="32">
        <f t="shared" si="16"/>
        <v>12</v>
      </c>
      <c r="BA53" s="31">
        <f t="shared" si="17"/>
        <v>5</v>
      </c>
      <c r="BB53" s="30">
        <f t="shared" si="18"/>
        <v>5</v>
      </c>
      <c r="BC53" s="29">
        <f t="shared" si="19"/>
        <v>2</v>
      </c>
    </row>
    <row r="54" spans="1:55" ht="9.75">
      <c r="A54" s="33" t="s">
        <v>0</v>
      </c>
      <c r="B54" s="35" t="s">
        <v>115</v>
      </c>
      <c r="C54" s="33"/>
      <c r="D54" s="33"/>
      <c r="E54" s="33"/>
      <c r="F54" s="33"/>
      <c r="G54" s="33"/>
      <c r="H54" s="33"/>
      <c r="I54" s="33">
        <v>1</v>
      </c>
      <c r="J54" s="33">
        <v>1</v>
      </c>
      <c r="K54" s="33"/>
      <c r="L54" s="33"/>
      <c r="M54" s="33"/>
      <c r="N54" s="33"/>
      <c r="O54" s="33"/>
      <c r="P54" s="33"/>
      <c r="Q54" s="33">
        <v>1</v>
      </c>
      <c r="R54" s="33">
        <v>1</v>
      </c>
      <c r="S54" s="33"/>
      <c r="T54" s="33"/>
      <c r="U54" s="33">
        <v>1</v>
      </c>
      <c r="V54" s="33"/>
      <c r="W54" s="33"/>
      <c r="X54" s="33"/>
      <c r="Y54" s="34"/>
      <c r="Z54" s="33"/>
      <c r="AA54" s="33"/>
      <c r="AB54" s="33"/>
      <c r="AC54" s="33"/>
      <c r="AD54" s="33">
        <v>1</v>
      </c>
      <c r="AE54" s="33"/>
      <c r="AF54" s="33"/>
      <c r="AG54" s="33"/>
      <c r="AH54" s="33"/>
      <c r="AI54" s="33">
        <v>1</v>
      </c>
      <c r="AJ54" s="33"/>
      <c r="AK54" s="33"/>
      <c r="AL54" s="33"/>
      <c r="AM54" s="33"/>
      <c r="AN54" s="33"/>
      <c r="AO54" s="33"/>
      <c r="AP54" s="33"/>
      <c r="AQ54" s="34"/>
      <c r="AR54" s="33"/>
      <c r="AS54" s="33">
        <v>1</v>
      </c>
      <c r="AT54" s="33"/>
      <c r="AU54" s="33">
        <v>1</v>
      </c>
      <c r="AV54" s="33">
        <v>1</v>
      </c>
      <c r="AW54" s="33">
        <v>1</v>
      </c>
      <c r="AX54" s="33"/>
      <c r="AY54" s="33"/>
      <c r="AZ54" s="32">
        <f t="shared" si="16"/>
        <v>11</v>
      </c>
      <c r="BA54" s="31">
        <f t="shared" si="17"/>
        <v>4</v>
      </c>
      <c r="BB54" s="30">
        <f t="shared" si="18"/>
        <v>3</v>
      </c>
      <c r="BC54" s="29">
        <f t="shared" si="19"/>
        <v>4</v>
      </c>
    </row>
    <row r="55" spans="1:55" ht="9.75">
      <c r="A55" s="33" t="s">
        <v>10</v>
      </c>
      <c r="B55" s="35" t="s">
        <v>113</v>
      </c>
      <c r="C55" s="33"/>
      <c r="D55" s="33"/>
      <c r="E55" s="33"/>
      <c r="F55" s="33"/>
      <c r="G55" s="33"/>
      <c r="H55" s="33"/>
      <c r="I55" s="33">
        <v>1</v>
      </c>
      <c r="J55" s="33"/>
      <c r="K55" s="33"/>
      <c r="L55" s="33"/>
      <c r="M55" s="33"/>
      <c r="N55" s="33"/>
      <c r="O55" s="33"/>
      <c r="P55" s="33"/>
      <c r="Q55" s="33">
        <v>1</v>
      </c>
      <c r="R55" s="33">
        <v>1</v>
      </c>
      <c r="S55" s="33"/>
      <c r="T55" s="33"/>
      <c r="U55" s="33">
        <v>1</v>
      </c>
      <c r="V55" s="33"/>
      <c r="W55" s="33"/>
      <c r="X55" s="33"/>
      <c r="Y55" s="34"/>
      <c r="Z55" s="33"/>
      <c r="AA55" s="33"/>
      <c r="AB55" s="33"/>
      <c r="AC55" s="33"/>
      <c r="AD55" s="33">
        <v>1</v>
      </c>
      <c r="AE55" s="33"/>
      <c r="AF55" s="33">
        <v>1</v>
      </c>
      <c r="AG55" s="33">
        <v>1</v>
      </c>
      <c r="AH55" s="33"/>
      <c r="AI55" s="33">
        <v>1</v>
      </c>
      <c r="AJ55" s="33">
        <v>1</v>
      </c>
      <c r="AK55" s="33">
        <v>1</v>
      </c>
      <c r="AL55" s="33"/>
      <c r="AM55" s="33"/>
      <c r="AN55" s="33"/>
      <c r="AO55" s="33"/>
      <c r="AP55" s="33">
        <v>1</v>
      </c>
      <c r="AQ55" s="34"/>
      <c r="AR55" s="33"/>
      <c r="AS55" s="33">
        <v>1</v>
      </c>
      <c r="AT55" s="33"/>
      <c r="AU55" s="33">
        <v>1</v>
      </c>
      <c r="AV55" s="33"/>
      <c r="AW55" s="33"/>
      <c r="AX55" s="33"/>
      <c r="AY55" s="33"/>
      <c r="AZ55" s="32">
        <f t="shared" si="16"/>
        <v>13</v>
      </c>
      <c r="BA55" s="31">
        <f t="shared" si="17"/>
        <v>3</v>
      </c>
      <c r="BB55" s="30">
        <f t="shared" si="18"/>
        <v>8</v>
      </c>
      <c r="BC55" s="29">
        <f t="shared" si="19"/>
        <v>2</v>
      </c>
    </row>
    <row r="56" spans="1:55" ht="9.75">
      <c r="A56" s="38" t="s">
        <v>24</v>
      </c>
      <c r="B56" s="146" t="s">
        <v>111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38"/>
      <c r="AY56" s="38"/>
      <c r="AZ56" s="37"/>
      <c r="BA56" s="36"/>
      <c r="BB56" s="36"/>
      <c r="BC56" s="106"/>
    </row>
    <row r="57" spans="1:55" ht="9.75">
      <c r="A57" s="33" t="s">
        <v>5</v>
      </c>
      <c r="B57" s="35" t="s">
        <v>120</v>
      </c>
      <c r="C57" s="33"/>
      <c r="D57" s="33">
        <v>1</v>
      </c>
      <c r="E57" s="33"/>
      <c r="F57" s="33">
        <v>1</v>
      </c>
      <c r="G57" s="33">
        <v>1</v>
      </c>
      <c r="H57" s="33"/>
      <c r="I57" s="33">
        <v>1</v>
      </c>
      <c r="J57" s="33">
        <v>1</v>
      </c>
      <c r="K57" s="33"/>
      <c r="L57" s="33">
        <v>1</v>
      </c>
      <c r="M57" s="33"/>
      <c r="N57" s="33"/>
      <c r="O57" s="33"/>
      <c r="P57" s="33"/>
      <c r="Q57" s="33">
        <v>1</v>
      </c>
      <c r="R57" s="33"/>
      <c r="S57" s="33"/>
      <c r="T57" s="33">
        <v>1</v>
      </c>
      <c r="U57" s="33"/>
      <c r="V57" s="33">
        <v>1</v>
      </c>
      <c r="W57" s="33">
        <v>1</v>
      </c>
      <c r="X57" s="33"/>
      <c r="Y57" s="34"/>
      <c r="Z57" s="33"/>
      <c r="AA57" s="33"/>
      <c r="AB57" s="33"/>
      <c r="AC57" s="33"/>
      <c r="AD57" s="33">
        <v>1</v>
      </c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4"/>
      <c r="AR57" s="33"/>
      <c r="AS57" s="33">
        <v>1</v>
      </c>
      <c r="AT57" s="33"/>
      <c r="AU57" s="33">
        <v>1</v>
      </c>
      <c r="AV57" s="33"/>
      <c r="AW57" s="33"/>
      <c r="AX57" s="33"/>
      <c r="AY57" s="33"/>
      <c r="AZ57" s="32">
        <f aca="true" t="shared" si="20" ref="AZ57:AZ63">SUM(C57:AY57)</f>
        <v>13</v>
      </c>
      <c r="BA57" s="31">
        <f aca="true" t="shared" si="21" ref="BA57:BA63">SUM(C57:S57)</f>
        <v>7</v>
      </c>
      <c r="BB57" s="30">
        <f aca="true" t="shared" si="22" ref="BB57:BB63">SUM(T57:AP57)</f>
        <v>4</v>
      </c>
      <c r="BC57" s="29">
        <f aca="true" t="shared" si="23" ref="BC57:BC63">SUM(AQ57:AY57)</f>
        <v>2</v>
      </c>
    </row>
    <row r="58" spans="1:55" ht="16.5">
      <c r="A58" s="33" t="s">
        <v>4</v>
      </c>
      <c r="B58" s="35" t="s">
        <v>114</v>
      </c>
      <c r="C58" s="33"/>
      <c r="D58" s="33">
        <v>1</v>
      </c>
      <c r="E58" s="33"/>
      <c r="F58" s="33"/>
      <c r="G58" s="33">
        <v>1</v>
      </c>
      <c r="H58" s="33">
        <v>1</v>
      </c>
      <c r="I58" s="33">
        <v>1</v>
      </c>
      <c r="J58" s="33"/>
      <c r="K58" s="33"/>
      <c r="L58" s="33"/>
      <c r="M58" s="33"/>
      <c r="N58" s="33"/>
      <c r="O58" s="33"/>
      <c r="P58" s="33"/>
      <c r="Q58" s="33">
        <v>1</v>
      </c>
      <c r="R58" s="33"/>
      <c r="S58" s="33"/>
      <c r="T58" s="33">
        <v>1</v>
      </c>
      <c r="U58" s="33"/>
      <c r="V58" s="33">
        <v>1</v>
      </c>
      <c r="W58" s="33"/>
      <c r="X58" s="33"/>
      <c r="Y58" s="34">
        <v>1</v>
      </c>
      <c r="Z58" s="33"/>
      <c r="AA58" s="33"/>
      <c r="AB58" s="33"/>
      <c r="AC58" s="33"/>
      <c r="AD58" s="33">
        <v>1</v>
      </c>
      <c r="AE58" s="33"/>
      <c r="AF58" s="33"/>
      <c r="AG58" s="33">
        <v>1</v>
      </c>
      <c r="AH58" s="33"/>
      <c r="AI58" s="33"/>
      <c r="AJ58" s="33"/>
      <c r="AK58" s="33"/>
      <c r="AL58" s="33"/>
      <c r="AM58" s="33"/>
      <c r="AN58" s="33"/>
      <c r="AO58" s="33"/>
      <c r="AP58" s="33"/>
      <c r="AQ58" s="34"/>
      <c r="AR58" s="33"/>
      <c r="AS58" s="33">
        <v>1</v>
      </c>
      <c r="AT58" s="33"/>
      <c r="AU58" s="33">
        <v>1</v>
      </c>
      <c r="AV58" s="33">
        <v>1</v>
      </c>
      <c r="AW58" s="33"/>
      <c r="AX58" s="33"/>
      <c r="AY58" s="33">
        <v>1</v>
      </c>
      <c r="AZ58" s="32">
        <f t="shared" si="20"/>
        <v>14</v>
      </c>
      <c r="BA58" s="31">
        <f t="shared" si="21"/>
        <v>5</v>
      </c>
      <c r="BB58" s="30">
        <f t="shared" si="22"/>
        <v>5</v>
      </c>
      <c r="BC58" s="29">
        <f t="shared" si="23"/>
        <v>4</v>
      </c>
    </row>
    <row r="59" spans="1:55" ht="9.75">
      <c r="A59" s="33" t="s">
        <v>3</v>
      </c>
      <c r="B59" s="35" t="s">
        <v>108</v>
      </c>
      <c r="C59" s="33"/>
      <c r="D59" s="33">
        <v>1</v>
      </c>
      <c r="E59" s="33"/>
      <c r="F59" s="33"/>
      <c r="G59" s="33"/>
      <c r="H59" s="33"/>
      <c r="I59" s="33">
        <v>1</v>
      </c>
      <c r="J59" s="33"/>
      <c r="K59" s="33"/>
      <c r="L59" s="33"/>
      <c r="M59" s="33"/>
      <c r="N59" s="33"/>
      <c r="O59" s="33"/>
      <c r="P59" s="33"/>
      <c r="Q59" s="33">
        <v>1</v>
      </c>
      <c r="R59" s="33"/>
      <c r="S59" s="33"/>
      <c r="T59" s="33"/>
      <c r="U59" s="33"/>
      <c r="V59" s="33"/>
      <c r="W59" s="33"/>
      <c r="X59" s="33"/>
      <c r="Y59" s="34">
        <v>1</v>
      </c>
      <c r="Z59" s="33">
        <v>1</v>
      </c>
      <c r="AA59" s="33"/>
      <c r="AB59" s="33"/>
      <c r="AC59" s="33"/>
      <c r="AD59" s="33">
        <v>1</v>
      </c>
      <c r="AE59" s="33"/>
      <c r="AF59" s="33">
        <v>1</v>
      </c>
      <c r="AG59" s="33">
        <v>1</v>
      </c>
      <c r="AH59" s="33">
        <v>1</v>
      </c>
      <c r="AI59" s="33"/>
      <c r="AJ59" s="33"/>
      <c r="AK59" s="33"/>
      <c r="AL59" s="33"/>
      <c r="AM59" s="33"/>
      <c r="AN59" s="33"/>
      <c r="AO59" s="33"/>
      <c r="AP59" s="33">
        <v>1</v>
      </c>
      <c r="AQ59" s="34"/>
      <c r="AR59" s="33"/>
      <c r="AS59" s="33">
        <v>1</v>
      </c>
      <c r="AT59" s="33"/>
      <c r="AU59" s="33">
        <v>1</v>
      </c>
      <c r="AV59" s="33"/>
      <c r="AW59" s="33"/>
      <c r="AX59" s="33"/>
      <c r="AY59" s="33">
        <v>1</v>
      </c>
      <c r="AZ59" s="32">
        <f t="shared" si="20"/>
        <v>13</v>
      </c>
      <c r="BA59" s="31">
        <f t="shared" si="21"/>
        <v>3</v>
      </c>
      <c r="BB59" s="30">
        <f t="shared" si="22"/>
        <v>7</v>
      </c>
      <c r="BC59" s="29">
        <f t="shared" si="23"/>
        <v>3</v>
      </c>
    </row>
    <row r="60" spans="1:55" ht="9.75">
      <c r="A60" s="33" t="s">
        <v>2</v>
      </c>
      <c r="B60" s="35" t="s">
        <v>107</v>
      </c>
      <c r="C60" s="33"/>
      <c r="D60" s="33">
        <v>1</v>
      </c>
      <c r="E60" s="33"/>
      <c r="F60" s="33">
        <v>1</v>
      </c>
      <c r="G60" s="33"/>
      <c r="H60" s="33"/>
      <c r="I60" s="33">
        <v>1</v>
      </c>
      <c r="J60" s="33"/>
      <c r="K60" s="33"/>
      <c r="L60" s="33"/>
      <c r="M60" s="33"/>
      <c r="N60" s="33"/>
      <c r="O60" s="33"/>
      <c r="P60" s="33"/>
      <c r="Q60" s="33">
        <v>1</v>
      </c>
      <c r="R60" s="33"/>
      <c r="S60" s="33"/>
      <c r="T60" s="33">
        <v>1</v>
      </c>
      <c r="U60" s="33"/>
      <c r="V60" s="33"/>
      <c r="W60" s="33"/>
      <c r="X60" s="33"/>
      <c r="Y60" s="34">
        <v>1</v>
      </c>
      <c r="Z60" s="33"/>
      <c r="AA60" s="33"/>
      <c r="AB60" s="33"/>
      <c r="AC60" s="33"/>
      <c r="AD60" s="33">
        <v>1</v>
      </c>
      <c r="AE60" s="33"/>
      <c r="AF60" s="33"/>
      <c r="AG60" s="33">
        <v>1</v>
      </c>
      <c r="AH60" s="33"/>
      <c r="AI60" s="33"/>
      <c r="AJ60" s="33"/>
      <c r="AK60" s="33"/>
      <c r="AL60" s="33"/>
      <c r="AM60" s="33"/>
      <c r="AN60" s="33"/>
      <c r="AO60" s="33"/>
      <c r="AP60" s="33"/>
      <c r="AQ60" s="34"/>
      <c r="AR60" s="33"/>
      <c r="AS60" s="33">
        <v>1</v>
      </c>
      <c r="AT60" s="33"/>
      <c r="AU60" s="33">
        <v>1</v>
      </c>
      <c r="AV60" s="33">
        <v>1</v>
      </c>
      <c r="AW60" s="33"/>
      <c r="AX60" s="33"/>
      <c r="AY60" s="33">
        <v>1</v>
      </c>
      <c r="AZ60" s="32">
        <f t="shared" si="20"/>
        <v>12</v>
      </c>
      <c r="BA60" s="31">
        <f t="shared" si="21"/>
        <v>4</v>
      </c>
      <c r="BB60" s="30">
        <f t="shared" si="22"/>
        <v>4</v>
      </c>
      <c r="BC60" s="29">
        <f t="shared" si="23"/>
        <v>4</v>
      </c>
    </row>
    <row r="61" spans="1:55" s="55" customFormat="1" ht="9.75">
      <c r="A61" s="50" t="s">
        <v>1</v>
      </c>
      <c r="B61" s="49" t="s">
        <v>109</v>
      </c>
      <c r="C61" s="50"/>
      <c r="D61" s="50">
        <v>1</v>
      </c>
      <c r="E61" s="50"/>
      <c r="F61" s="50"/>
      <c r="G61" s="50"/>
      <c r="H61" s="50"/>
      <c r="I61" s="50">
        <v>1</v>
      </c>
      <c r="J61" s="50"/>
      <c r="K61" s="50"/>
      <c r="L61" s="50"/>
      <c r="M61" s="50"/>
      <c r="N61" s="50"/>
      <c r="O61" s="50"/>
      <c r="P61" s="50"/>
      <c r="Q61" s="50">
        <v>1</v>
      </c>
      <c r="R61" s="50"/>
      <c r="S61" s="50"/>
      <c r="T61" s="50"/>
      <c r="U61" s="50"/>
      <c r="V61" s="50"/>
      <c r="W61" s="50"/>
      <c r="X61" s="50"/>
      <c r="Y61" s="69">
        <v>1</v>
      </c>
      <c r="Z61" s="50"/>
      <c r="AA61" s="50"/>
      <c r="AB61" s="50"/>
      <c r="AC61" s="50"/>
      <c r="AD61" s="50">
        <v>1</v>
      </c>
      <c r="AE61" s="50"/>
      <c r="AF61" s="50"/>
      <c r="AG61" s="50">
        <v>1</v>
      </c>
      <c r="AH61" s="50"/>
      <c r="AI61" s="50"/>
      <c r="AJ61" s="50"/>
      <c r="AK61" s="50"/>
      <c r="AL61" s="50"/>
      <c r="AM61" s="50"/>
      <c r="AN61" s="50"/>
      <c r="AO61" s="50"/>
      <c r="AP61" s="50"/>
      <c r="AQ61" s="69"/>
      <c r="AR61" s="50"/>
      <c r="AS61" s="50">
        <v>1</v>
      </c>
      <c r="AT61" s="50"/>
      <c r="AU61" s="50">
        <v>1</v>
      </c>
      <c r="AV61" s="50"/>
      <c r="AW61" s="50"/>
      <c r="AX61" s="50"/>
      <c r="AY61" s="50">
        <v>1</v>
      </c>
      <c r="AZ61" s="51">
        <f t="shared" si="20"/>
        <v>9</v>
      </c>
      <c r="BA61" s="52">
        <f t="shared" si="21"/>
        <v>3</v>
      </c>
      <c r="BB61" s="53">
        <f t="shared" si="22"/>
        <v>3</v>
      </c>
      <c r="BC61" s="54">
        <f t="shared" si="23"/>
        <v>3</v>
      </c>
    </row>
    <row r="62" spans="1:55" ht="9.75">
      <c r="A62" s="33" t="s">
        <v>0</v>
      </c>
      <c r="B62" s="35" t="s">
        <v>110</v>
      </c>
      <c r="C62" s="33"/>
      <c r="D62" s="33">
        <v>1</v>
      </c>
      <c r="E62" s="33"/>
      <c r="F62" s="33"/>
      <c r="G62" s="33"/>
      <c r="H62" s="33"/>
      <c r="I62" s="33">
        <v>1</v>
      </c>
      <c r="J62" s="33"/>
      <c r="K62" s="33"/>
      <c r="L62" s="33"/>
      <c r="M62" s="33"/>
      <c r="N62" s="33"/>
      <c r="O62" s="33"/>
      <c r="P62" s="33"/>
      <c r="Q62" s="33">
        <v>1</v>
      </c>
      <c r="R62" s="33"/>
      <c r="S62" s="33"/>
      <c r="T62" s="33"/>
      <c r="U62" s="33"/>
      <c r="V62" s="33"/>
      <c r="W62" s="33"/>
      <c r="X62" s="33"/>
      <c r="Y62" s="34">
        <v>1</v>
      </c>
      <c r="Z62" s="33"/>
      <c r="AA62" s="33"/>
      <c r="AB62" s="33"/>
      <c r="AC62" s="33"/>
      <c r="AD62" s="33">
        <v>1</v>
      </c>
      <c r="AE62" s="33"/>
      <c r="AF62" s="33"/>
      <c r="AG62" s="33">
        <v>1</v>
      </c>
      <c r="AH62" s="33"/>
      <c r="AI62" s="33"/>
      <c r="AJ62" s="33"/>
      <c r="AK62" s="33"/>
      <c r="AL62" s="33"/>
      <c r="AM62" s="33"/>
      <c r="AN62" s="33"/>
      <c r="AO62" s="33"/>
      <c r="AP62" s="33"/>
      <c r="AQ62" s="34"/>
      <c r="AR62" s="33"/>
      <c r="AS62" s="33">
        <v>1</v>
      </c>
      <c r="AT62" s="33"/>
      <c r="AU62" s="33">
        <v>1</v>
      </c>
      <c r="AV62" s="33"/>
      <c r="AW62" s="33"/>
      <c r="AX62" s="33"/>
      <c r="AY62" s="33">
        <v>1</v>
      </c>
      <c r="AZ62" s="32">
        <f t="shared" si="20"/>
        <v>9</v>
      </c>
      <c r="BA62" s="31">
        <f t="shared" si="21"/>
        <v>3</v>
      </c>
      <c r="BB62" s="30">
        <f t="shared" si="22"/>
        <v>3</v>
      </c>
      <c r="BC62" s="29">
        <f t="shared" si="23"/>
        <v>3</v>
      </c>
    </row>
    <row r="63" spans="1:55" ht="9.75">
      <c r="A63" s="33" t="s">
        <v>10</v>
      </c>
      <c r="B63" s="35" t="s">
        <v>112</v>
      </c>
      <c r="C63" s="33"/>
      <c r="D63" s="33">
        <v>1</v>
      </c>
      <c r="E63" s="33"/>
      <c r="F63" s="33"/>
      <c r="G63" s="33"/>
      <c r="H63" s="33"/>
      <c r="I63" s="33">
        <v>1</v>
      </c>
      <c r="J63" s="33"/>
      <c r="K63" s="33"/>
      <c r="L63" s="33"/>
      <c r="M63" s="33"/>
      <c r="N63" s="33"/>
      <c r="O63" s="33"/>
      <c r="P63" s="33"/>
      <c r="Q63" s="33">
        <v>1</v>
      </c>
      <c r="R63" s="33">
        <v>1</v>
      </c>
      <c r="S63" s="33"/>
      <c r="T63" s="33"/>
      <c r="U63" s="33">
        <v>1</v>
      </c>
      <c r="V63" s="33"/>
      <c r="W63" s="33"/>
      <c r="X63" s="33"/>
      <c r="Y63" s="34">
        <v>1</v>
      </c>
      <c r="Z63" s="33"/>
      <c r="AA63" s="33"/>
      <c r="AB63" s="33"/>
      <c r="AC63" s="33"/>
      <c r="AD63" s="33">
        <v>1</v>
      </c>
      <c r="AE63" s="33">
        <v>1</v>
      </c>
      <c r="AF63" s="33"/>
      <c r="AG63" s="33">
        <v>1</v>
      </c>
      <c r="AH63" s="33"/>
      <c r="AI63" s="33">
        <v>1</v>
      </c>
      <c r="AJ63" s="33"/>
      <c r="AK63" s="33"/>
      <c r="AL63" s="33"/>
      <c r="AM63" s="33"/>
      <c r="AN63" s="33"/>
      <c r="AO63" s="33"/>
      <c r="AP63" s="33"/>
      <c r="AQ63" s="34"/>
      <c r="AR63" s="33"/>
      <c r="AS63" s="33">
        <v>1</v>
      </c>
      <c r="AT63" s="33"/>
      <c r="AU63" s="33">
        <v>1</v>
      </c>
      <c r="AV63" s="33"/>
      <c r="AW63" s="33"/>
      <c r="AX63" s="33"/>
      <c r="AY63" s="33">
        <v>1</v>
      </c>
      <c r="AZ63" s="32">
        <f t="shared" si="20"/>
        <v>13</v>
      </c>
      <c r="BA63" s="31">
        <f t="shared" si="21"/>
        <v>4</v>
      </c>
      <c r="BB63" s="30">
        <f t="shared" si="22"/>
        <v>6</v>
      </c>
      <c r="BC63" s="29">
        <f t="shared" si="23"/>
        <v>3</v>
      </c>
    </row>
    <row r="64" spans="1:55" ht="9.75">
      <c r="A64" s="143" t="s">
        <v>139</v>
      </c>
      <c r="B64" s="144"/>
      <c r="C64" s="28">
        <f>SUM(C7:C14,C16:C27,C29:C47,C49:C55)</f>
        <v>20</v>
      </c>
      <c r="D64" s="28">
        <f aca="true" t="shared" si="24" ref="D64:BC64">SUM(D7:D14,D16:D27,D29:D47,D49:D55)</f>
        <v>4</v>
      </c>
      <c r="E64" s="28">
        <f t="shared" si="24"/>
        <v>15</v>
      </c>
      <c r="F64" s="28">
        <f t="shared" si="24"/>
        <v>16</v>
      </c>
      <c r="G64" s="28">
        <f t="shared" si="24"/>
        <v>4</v>
      </c>
      <c r="H64" s="28">
        <f t="shared" si="24"/>
        <v>3</v>
      </c>
      <c r="I64" s="28">
        <f t="shared" si="24"/>
        <v>24</v>
      </c>
      <c r="J64" s="28">
        <f t="shared" si="24"/>
        <v>9</v>
      </c>
      <c r="K64" s="28">
        <f t="shared" si="24"/>
        <v>5</v>
      </c>
      <c r="L64" s="28">
        <f t="shared" si="24"/>
        <v>14</v>
      </c>
      <c r="M64" s="28">
        <f t="shared" si="24"/>
        <v>9</v>
      </c>
      <c r="N64" s="28">
        <f t="shared" si="24"/>
        <v>2</v>
      </c>
      <c r="O64" s="28">
        <f t="shared" si="24"/>
        <v>18</v>
      </c>
      <c r="P64" s="28">
        <f t="shared" si="24"/>
        <v>2</v>
      </c>
      <c r="Q64" s="28">
        <f t="shared" si="24"/>
        <v>8</v>
      </c>
      <c r="R64" s="28">
        <f t="shared" si="24"/>
        <v>10</v>
      </c>
      <c r="S64" s="28">
        <f t="shared" si="24"/>
        <v>4</v>
      </c>
      <c r="T64" s="28">
        <f t="shared" si="24"/>
        <v>24</v>
      </c>
      <c r="U64" s="28">
        <f t="shared" si="24"/>
        <v>8</v>
      </c>
      <c r="V64" s="28">
        <f t="shared" si="24"/>
        <v>5</v>
      </c>
      <c r="W64" s="28">
        <f t="shared" si="24"/>
        <v>8</v>
      </c>
      <c r="X64" s="28">
        <f t="shared" si="24"/>
        <v>1</v>
      </c>
      <c r="Y64" s="28">
        <f t="shared" si="24"/>
        <v>8</v>
      </c>
      <c r="Z64" s="62">
        <f t="shared" si="24"/>
        <v>7</v>
      </c>
      <c r="AA64" s="62">
        <f t="shared" si="24"/>
        <v>7</v>
      </c>
      <c r="AB64" s="62">
        <f t="shared" si="24"/>
        <v>2</v>
      </c>
      <c r="AC64" s="62">
        <f t="shared" si="24"/>
        <v>2</v>
      </c>
      <c r="AD64" s="62">
        <f t="shared" si="24"/>
        <v>9</v>
      </c>
      <c r="AE64" s="62">
        <f t="shared" si="24"/>
        <v>1</v>
      </c>
      <c r="AF64" s="62">
        <f t="shared" si="24"/>
        <v>6</v>
      </c>
      <c r="AG64" s="62">
        <f t="shared" si="24"/>
        <v>6</v>
      </c>
      <c r="AH64" s="62">
        <f t="shared" si="24"/>
        <v>4</v>
      </c>
      <c r="AI64" s="62">
        <f t="shared" si="24"/>
        <v>9</v>
      </c>
      <c r="AJ64" s="62">
        <f t="shared" si="24"/>
        <v>7</v>
      </c>
      <c r="AK64" s="62">
        <f t="shared" si="24"/>
        <v>7</v>
      </c>
      <c r="AL64" s="62">
        <f t="shared" si="24"/>
        <v>2</v>
      </c>
      <c r="AM64" s="62">
        <f t="shared" si="24"/>
        <v>9</v>
      </c>
      <c r="AN64" s="62">
        <f t="shared" si="24"/>
        <v>4</v>
      </c>
      <c r="AO64" s="62">
        <f t="shared" si="24"/>
        <v>6</v>
      </c>
      <c r="AP64" s="62">
        <f t="shared" si="24"/>
        <v>6</v>
      </c>
      <c r="AQ64" s="62">
        <f t="shared" si="24"/>
        <v>9</v>
      </c>
      <c r="AR64" s="62">
        <f t="shared" si="24"/>
        <v>9</v>
      </c>
      <c r="AS64" s="62">
        <f t="shared" si="24"/>
        <v>19</v>
      </c>
      <c r="AT64" s="62">
        <f t="shared" si="24"/>
        <v>3</v>
      </c>
      <c r="AU64" s="62">
        <f t="shared" si="24"/>
        <v>22</v>
      </c>
      <c r="AV64" s="62">
        <f t="shared" si="24"/>
        <v>13</v>
      </c>
      <c r="AW64" s="62">
        <f t="shared" si="24"/>
        <v>19</v>
      </c>
      <c r="AX64" s="28">
        <f t="shared" si="24"/>
        <v>3</v>
      </c>
      <c r="AY64" s="28">
        <f t="shared" si="24"/>
        <v>9</v>
      </c>
      <c r="AZ64" s="27">
        <f>SUM(AZ7:AZ14,AZ16:AZ27,AZ29:AZ47,AZ49:AZ55)</f>
        <v>421</v>
      </c>
      <c r="BA64" s="31">
        <f>SUM(BA7:BA14,BA16:BA27,BA29:BA47,BA49:BA55)</f>
        <v>167</v>
      </c>
      <c r="BB64" s="30">
        <f t="shared" si="24"/>
        <v>148</v>
      </c>
      <c r="BC64" s="29">
        <f t="shared" si="24"/>
        <v>106</v>
      </c>
    </row>
    <row r="65" spans="1:55" ht="10.5" thickBot="1">
      <c r="A65" s="143" t="s">
        <v>138</v>
      </c>
      <c r="B65" s="144"/>
      <c r="C65" s="28">
        <f>SUM(C7:C14,C16:C27,C29:C47,C57:C63)</f>
        <v>18</v>
      </c>
      <c r="D65" s="28">
        <f aca="true" t="shared" si="25" ref="D65:BC65">SUM(D7:D14,D16:D27,D29:D47,D57:D63)</f>
        <v>10</v>
      </c>
      <c r="E65" s="28">
        <f t="shared" si="25"/>
        <v>10</v>
      </c>
      <c r="F65" s="28">
        <f t="shared" si="25"/>
        <v>14</v>
      </c>
      <c r="G65" s="28">
        <f t="shared" si="25"/>
        <v>6</v>
      </c>
      <c r="H65" s="28">
        <f t="shared" si="25"/>
        <v>4</v>
      </c>
      <c r="I65" s="28">
        <f t="shared" si="25"/>
        <v>24</v>
      </c>
      <c r="J65" s="28">
        <f t="shared" si="25"/>
        <v>4</v>
      </c>
      <c r="K65" s="28">
        <f t="shared" si="25"/>
        <v>5</v>
      </c>
      <c r="L65" s="28">
        <f t="shared" si="25"/>
        <v>13</v>
      </c>
      <c r="M65" s="28">
        <f t="shared" si="25"/>
        <v>9</v>
      </c>
      <c r="N65" s="28">
        <f t="shared" si="25"/>
        <v>2</v>
      </c>
      <c r="O65" s="28">
        <f t="shared" si="25"/>
        <v>15</v>
      </c>
      <c r="P65" s="28">
        <f t="shared" si="25"/>
        <v>2</v>
      </c>
      <c r="Q65" s="28">
        <f t="shared" si="25"/>
        <v>8</v>
      </c>
      <c r="R65" s="28">
        <f t="shared" si="25"/>
        <v>9</v>
      </c>
      <c r="S65" s="28">
        <f t="shared" si="25"/>
        <v>3</v>
      </c>
      <c r="T65" s="28">
        <f t="shared" si="25"/>
        <v>22</v>
      </c>
      <c r="U65" s="28">
        <f t="shared" si="25"/>
        <v>5</v>
      </c>
      <c r="V65" s="28">
        <f t="shared" si="25"/>
        <v>7</v>
      </c>
      <c r="W65" s="28">
        <f t="shared" si="25"/>
        <v>9</v>
      </c>
      <c r="X65" s="28">
        <f t="shared" si="25"/>
        <v>1</v>
      </c>
      <c r="Y65" s="28">
        <f t="shared" si="25"/>
        <v>11</v>
      </c>
      <c r="Z65" s="62">
        <f t="shared" si="25"/>
        <v>6</v>
      </c>
      <c r="AA65" s="62">
        <f t="shared" si="25"/>
        <v>7</v>
      </c>
      <c r="AB65" s="62">
        <f t="shared" si="25"/>
        <v>2</v>
      </c>
      <c r="AC65" s="62">
        <f t="shared" si="25"/>
        <v>2</v>
      </c>
      <c r="AD65" s="62">
        <f t="shared" si="25"/>
        <v>9</v>
      </c>
      <c r="AE65" s="62">
        <f t="shared" si="25"/>
        <v>2</v>
      </c>
      <c r="AF65" s="62">
        <f t="shared" si="25"/>
        <v>6</v>
      </c>
      <c r="AG65" s="62">
        <f t="shared" si="25"/>
        <v>11</v>
      </c>
      <c r="AH65" s="62">
        <f t="shared" si="25"/>
        <v>5</v>
      </c>
      <c r="AI65" s="62">
        <f t="shared" si="25"/>
        <v>8</v>
      </c>
      <c r="AJ65" s="62">
        <f t="shared" si="25"/>
        <v>6</v>
      </c>
      <c r="AK65" s="62">
        <f t="shared" si="25"/>
        <v>6</v>
      </c>
      <c r="AL65" s="62">
        <f t="shared" si="25"/>
        <v>2</v>
      </c>
      <c r="AM65" s="62">
        <f t="shared" si="25"/>
        <v>8</v>
      </c>
      <c r="AN65" s="62">
        <f t="shared" si="25"/>
        <v>4</v>
      </c>
      <c r="AO65" s="62">
        <f t="shared" si="25"/>
        <v>6</v>
      </c>
      <c r="AP65" s="62">
        <f t="shared" si="25"/>
        <v>6</v>
      </c>
      <c r="AQ65" s="62">
        <f t="shared" si="25"/>
        <v>9</v>
      </c>
      <c r="AR65" s="62">
        <f t="shared" si="25"/>
        <v>9</v>
      </c>
      <c r="AS65" s="62">
        <f t="shared" si="25"/>
        <v>19</v>
      </c>
      <c r="AT65" s="62">
        <f t="shared" si="25"/>
        <v>3</v>
      </c>
      <c r="AU65" s="62">
        <f t="shared" si="25"/>
        <v>24</v>
      </c>
      <c r="AV65" s="62">
        <f t="shared" si="25"/>
        <v>11</v>
      </c>
      <c r="AW65" s="62">
        <f t="shared" si="25"/>
        <v>17</v>
      </c>
      <c r="AX65" s="28">
        <f t="shared" si="25"/>
        <v>3</v>
      </c>
      <c r="AY65" s="28">
        <f t="shared" si="25"/>
        <v>13</v>
      </c>
      <c r="AZ65" s="27">
        <f>SUM(AZ7:AZ14,AZ16:AZ27,AZ29:AZ47,AZ57:AZ63)</f>
        <v>415</v>
      </c>
      <c r="BA65" s="26">
        <f>SUM(BA7:BA14,BA16:BA27,BA29:BA47,BA57:BA63)</f>
        <v>156</v>
      </c>
      <c r="BB65" s="25">
        <f t="shared" si="25"/>
        <v>151</v>
      </c>
      <c r="BC65" s="24">
        <f t="shared" si="25"/>
        <v>108</v>
      </c>
    </row>
  </sheetData>
  <sheetProtection/>
  <mergeCells count="25">
    <mergeCell ref="A65:B65"/>
    <mergeCell ref="B6:AW6"/>
    <mergeCell ref="B15:AW15"/>
    <mergeCell ref="B28:AW28"/>
    <mergeCell ref="B48:AW48"/>
    <mergeCell ref="B56:AW56"/>
    <mergeCell ref="A64:B64"/>
    <mergeCell ref="BJ4:BJ5"/>
    <mergeCell ref="BK4:BK5"/>
    <mergeCell ref="BL4:BL5"/>
    <mergeCell ref="BM4:BM5"/>
    <mergeCell ref="BN4:BN5"/>
    <mergeCell ref="BO4:BO5"/>
    <mergeCell ref="BD4:BD5"/>
    <mergeCell ref="BE4:BE5"/>
    <mergeCell ref="BF4:BF5"/>
    <mergeCell ref="BG4:BG5"/>
    <mergeCell ref="BH4:BH5"/>
    <mergeCell ref="BI4:BI5"/>
    <mergeCell ref="A4:A5"/>
    <mergeCell ref="B4:B5"/>
    <mergeCell ref="AZ4:AZ5"/>
    <mergeCell ref="BA4:BA5"/>
    <mergeCell ref="BB4:BB5"/>
    <mergeCell ref="BC4:B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77"/>
  <sheetViews>
    <sheetView zoomScale="28" zoomScaleNormal="28" zoomScaleSheetLayoutView="30" zoomScalePageLayoutView="0" workbookViewId="0" topLeftCell="A1">
      <pane xSplit="14" ySplit="6" topLeftCell="O7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B3" sqref="B3:B6"/>
    </sheetView>
  </sheetViews>
  <sheetFormatPr defaultColWidth="9.00390625" defaultRowHeight="12.75"/>
  <cols>
    <col min="1" max="1" width="12.50390625" style="16" customWidth="1"/>
    <col min="2" max="2" width="141.00390625" style="17" customWidth="1"/>
    <col min="3" max="3" width="28.375" style="18" customWidth="1"/>
    <col min="4" max="4" width="19.125" style="18" customWidth="1"/>
    <col min="5" max="5" width="15.125" style="16" customWidth="1"/>
    <col min="6" max="6" width="16.375" style="16" customWidth="1"/>
    <col min="7" max="7" width="14.125" style="16" customWidth="1"/>
    <col min="8" max="8" width="17.00390625" style="16" customWidth="1"/>
    <col min="9" max="9" width="11.00390625" style="16" customWidth="1"/>
    <col min="10" max="12" width="11.50390625" style="16" customWidth="1"/>
    <col min="13" max="13" width="15.875" style="16" customWidth="1"/>
    <col min="14" max="14" width="20.50390625" style="16" customWidth="1"/>
    <col min="15" max="38" width="11.50390625" style="19" customWidth="1"/>
    <col min="39" max="44" width="9.625" style="16" customWidth="1"/>
    <col min="45" max="45" width="11.875" style="20" customWidth="1"/>
    <col min="46" max="46" width="15.00390625" style="20" customWidth="1"/>
    <col min="47" max="47" width="9.625" style="20" customWidth="1"/>
    <col min="48" max="48" width="11.625" style="21" customWidth="1"/>
    <col min="49" max="16384" width="8.875" style="21" customWidth="1"/>
  </cols>
  <sheetData>
    <row r="1" spans="1:47" s="5" customFormat="1" ht="51.75" customHeight="1">
      <c r="A1" s="155" t="s">
        <v>210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  <c r="AR1" s="3"/>
      <c r="AS1" s="4"/>
      <c r="AT1" s="4"/>
      <c r="AU1" s="4"/>
    </row>
    <row r="2" spans="1:47" s="5" customFormat="1" ht="37.5" customHeight="1">
      <c r="A2" s="6" t="s">
        <v>22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  <c r="AR2" s="3"/>
      <c r="AS2" s="4"/>
      <c r="AT2" s="4"/>
      <c r="AU2" s="4"/>
    </row>
    <row r="3" spans="1:48" s="57" customFormat="1" ht="53.25" customHeight="1">
      <c r="A3" s="167" t="s">
        <v>6</v>
      </c>
      <c r="B3" s="170" t="s">
        <v>7</v>
      </c>
      <c r="C3" s="169" t="s">
        <v>47</v>
      </c>
      <c r="D3" s="150" t="s">
        <v>127</v>
      </c>
      <c r="E3" s="166" t="s">
        <v>48</v>
      </c>
      <c r="F3" s="166"/>
      <c r="G3" s="166"/>
      <c r="H3" s="166"/>
      <c r="I3" s="166"/>
      <c r="J3" s="166"/>
      <c r="K3" s="166"/>
      <c r="L3" s="166"/>
      <c r="M3" s="166"/>
      <c r="N3" s="166"/>
      <c r="O3" s="166" t="s">
        <v>49</v>
      </c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 t="s">
        <v>50</v>
      </c>
      <c r="AN3" s="166"/>
      <c r="AO3" s="166"/>
      <c r="AP3" s="166"/>
      <c r="AQ3" s="166"/>
      <c r="AR3" s="166"/>
      <c r="AS3" s="166"/>
      <c r="AT3" s="166"/>
      <c r="AU3" s="166"/>
      <c r="AV3" s="166"/>
    </row>
    <row r="4" spans="1:48" s="57" customFormat="1" ht="53.25" customHeight="1">
      <c r="A4" s="167"/>
      <c r="B4" s="170"/>
      <c r="C4" s="169"/>
      <c r="D4" s="151"/>
      <c r="E4" s="165" t="s">
        <v>51</v>
      </c>
      <c r="F4" s="165" t="s">
        <v>52</v>
      </c>
      <c r="G4" s="172" t="s">
        <v>53</v>
      </c>
      <c r="H4" s="165" t="s">
        <v>54</v>
      </c>
      <c r="I4" s="168" t="s">
        <v>55</v>
      </c>
      <c r="J4" s="168" t="s">
        <v>56</v>
      </c>
      <c r="K4" s="168" t="s">
        <v>57</v>
      </c>
      <c r="L4" s="168" t="s">
        <v>58</v>
      </c>
      <c r="M4" s="165" t="s">
        <v>221</v>
      </c>
      <c r="N4" s="165" t="s">
        <v>222</v>
      </c>
      <c r="O4" s="166" t="s">
        <v>59</v>
      </c>
      <c r="P4" s="166"/>
      <c r="Q4" s="166"/>
      <c r="R4" s="166"/>
      <c r="S4" s="166"/>
      <c r="T4" s="166"/>
      <c r="U4" s="166"/>
      <c r="V4" s="166"/>
      <c r="W4" s="166" t="s">
        <v>60</v>
      </c>
      <c r="X4" s="166"/>
      <c r="Y4" s="166"/>
      <c r="Z4" s="166"/>
      <c r="AA4" s="166"/>
      <c r="AB4" s="166"/>
      <c r="AC4" s="166"/>
      <c r="AD4" s="166"/>
      <c r="AE4" s="166" t="s">
        <v>61</v>
      </c>
      <c r="AF4" s="166"/>
      <c r="AG4" s="166"/>
      <c r="AH4" s="166"/>
      <c r="AI4" s="166"/>
      <c r="AJ4" s="166"/>
      <c r="AK4" s="166"/>
      <c r="AL4" s="166"/>
      <c r="AM4" s="166" t="s">
        <v>62</v>
      </c>
      <c r="AN4" s="166"/>
      <c r="AO4" s="166"/>
      <c r="AP4" s="166"/>
      <c r="AQ4" s="166"/>
      <c r="AR4" s="166"/>
      <c r="AS4" s="166" t="s">
        <v>63</v>
      </c>
      <c r="AT4" s="166"/>
      <c r="AU4" s="166"/>
      <c r="AV4" s="166"/>
    </row>
    <row r="5" spans="1:48" s="57" customFormat="1" ht="52.5" customHeight="1">
      <c r="A5" s="167"/>
      <c r="B5" s="171"/>
      <c r="C5" s="169"/>
      <c r="D5" s="151"/>
      <c r="E5" s="165"/>
      <c r="F5" s="165"/>
      <c r="G5" s="172"/>
      <c r="H5" s="165"/>
      <c r="I5" s="168"/>
      <c r="J5" s="168"/>
      <c r="K5" s="168"/>
      <c r="L5" s="168"/>
      <c r="M5" s="165"/>
      <c r="N5" s="165"/>
      <c r="O5" s="166" t="s">
        <v>64</v>
      </c>
      <c r="P5" s="166"/>
      <c r="Q5" s="166"/>
      <c r="R5" s="166"/>
      <c r="S5" s="166" t="s">
        <v>65</v>
      </c>
      <c r="T5" s="166"/>
      <c r="U5" s="166"/>
      <c r="V5" s="166"/>
      <c r="W5" s="166" t="s">
        <v>66</v>
      </c>
      <c r="X5" s="166"/>
      <c r="Y5" s="166"/>
      <c r="Z5" s="166"/>
      <c r="AA5" s="166" t="s">
        <v>67</v>
      </c>
      <c r="AB5" s="166"/>
      <c r="AC5" s="166"/>
      <c r="AD5" s="166"/>
      <c r="AE5" s="166" t="s">
        <v>68</v>
      </c>
      <c r="AF5" s="166"/>
      <c r="AG5" s="166"/>
      <c r="AH5" s="166"/>
      <c r="AI5" s="166" t="s">
        <v>69</v>
      </c>
      <c r="AJ5" s="166"/>
      <c r="AK5" s="166"/>
      <c r="AL5" s="166"/>
      <c r="AM5" s="167" t="s">
        <v>70</v>
      </c>
      <c r="AN5" s="167" t="s">
        <v>71</v>
      </c>
      <c r="AO5" s="167" t="s">
        <v>72</v>
      </c>
      <c r="AP5" s="167" t="s">
        <v>73</v>
      </c>
      <c r="AQ5" s="167" t="s">
        <v>74</v>
      </c>
      <c r="AR5" s="167" t="s">
        <v>75</v>
      </c>
      <c r="AS5" s="175" t="s">
        <v>226</v>
      </c>
      <c r="AT5" s="173" t="s">
        <v>216</v>
      </c>
      <c r="AU5" s="175" t="s">
        <v>217</v>
      </c>
      <c r="AV5" s="178" t="s">
        <v>76</v>
      </c>
    </row>
    <row r="6" spans="1:48" s="57" customFormat="1" ht="274.5" customHeight="1">
      <c r="A6" s="167"/>
      <c r="B6" s="171"/>
      <c r="C6" s="169"/>
      <c r="D6" s="152"/>
      <c r="E6" s="165"/>
      <c r="F6" s="165"/>
      <c r="G6" s="172"/>
      <c r="H6" s="165"/>
      <c r="I6" s="168"/>
      <c r="J6" s="168"/>
      <c r="K6" s="168"/>
      <c r="L6" s="168"/>
      <c r="M6" s="165"/>
      <c r="N6" s="165"/>
      <c r="O6" s="58" t="s">
        <v>77</v>
      </c>
      <c r="P6" s="59" t="s">
        <v>78</v>
      </c>
      <c r="Q6" s="59" t="s">
        <v>128</v>
      </c>
      <c r="R6" s="59" t="s">
        <v>79</v>
      </c>
      <c r="S6" s="58" t="s">
        <v>77</v>
      </c>
      <c r="T6" s="59" t="s">
        <v>78</v>
      </c>
      <c r="U6" s="59" t="s">
        <v>128</v>
      </c>
      <c r="V6" s="59" t="s">
        <v>79</v>
      </c>
      <c r="W6" s="58" t="s">
        <v>77</v>
      </c>
      <c r="X6" s="59" t="s">
        <v>78</v>
      </c>
      <c r="Y6" s="59" t="s">
        <v>128</v>
      </c>
      <c r="Z6" s="59" t="s">
        <v>79</v>
      </c>
      <c r="AA6" s="58" t="s">
        <v>77</v>
      </c>
      <c r="AB6" s="59" t="s">
        <v>78</v>
      </c>
      <c r="AC6" s="59" t="s">
        <v>128</v>
      </c>
      <c r="AD6" s="59" t="s">
        <v>79</v>
      </c>
      <c r="AE6" s="58" t="s">
        <v>77</v>
      </c>
      <c r="AF6" s="59" t="s">
        <v>78</v>
      </c>
      <c r="AG6" s="59" t="s">
        <v>128</v>
      </c>
      <c r="AH6" s="59" t="s">
        <v>79</v>
      </c>
      <c r="AI6" s="58" t="s">
        <v>77</v>
      </c>
      <c r="AJ6" s="59" t="s">
        <v>78</v>
      </c>
      <c r="AK6" s="59" t="s">
        <v>128</v>
      </c>
      <c r="AL6" s="59" t="s">
        <v>79</v>
      </c>
      <c r="AM6" s="167"/>
      <c r="AN6" s="167"/>
      <c r="AO6" s="167"/>
      <c r="AP6" s="167"/>
      <c r="AQ6" s="167"/>
      <c r="AR6" s="167"/>
      <c r="AS6" s="177"/>
      <c r="AT6" s="174"/>
      <c r="AU6" s="176"/>
      <c r="AV6" s="179"/>
    </row>
    <row r="7" spans="1:48" s="13" customFormat="1" ht="44.25">
      <c r="A7" s="8" t="s">
        <v>80</v>
      </c>
      <c r="B7" s="10" t="s">
        <v>19</v>
      </c>
      <c r="C7" s="8"/>
      <c r="D7" s="8">
        <f aca="true" t="shared" si="0" ref="D7:AV7">SUM(D8:D15)</f>
        <v>19</v>
      </c>
      <c r="E7" s="11">
        <f t="shared" si="0"/>
        <v>595</v>
      </c>
      <c r="F7" s="11">
        <f t="shared" si="0"/>
        <v>375</v>
      </c>
      <c r="G7" s="12">
        <f t="shared" si="0"/>
        <v>35</v>
      </c>
      <c r="H7" s="12">
        <f t="shared" si="0"/>
        <v>295</v>
      </c>
      <c r="I7" s="12">
        <f t="shared" si="0"/>
        <v>15</v>
      </c>
      <c r="J7" s="12">
        <f t="shared" si="0"/>
        <v>280</v>
      </c>
      <c r="K7" s="12">
        <f t="shared" si="0"/>
        <v>0</v>
      </c>
      <c r="L7" s="12">
        <f t="shared" si="0"/>
        <v>0</v>
      </c>
      <c r="M7" s="12">
        <f t="shared" si="0"/>
        <v>45</v>
      </c>
      <c r="N7" s="11">
        <f t="shared" si="0"/>
        <v>220</v>
      </c>
      <c r="O7" s="12">
        <f t="shared" si="0"/>
        <v>15</v>
      </c>
      <c r="P7" s="12">
        <f t="shared" si="0"/>
        <v>90</v>
      </c>
      <c r="Q7" s="12">
        <f t="shared" si="0"/>
        <v>15</v>
      </c>
      <c r="R7" s="12">
        <f t="shared" si="0"/>
        <v>90</v>
      </c>
      <c r="S7" s="12">
        <f t="shared" si="0"/>
        <v>20</v>
      </c>
      <c r="T7" s="12">
        <f t="shared" si="0"/>
        <v>70</v>
      </c>
      <c r="U7" s="12">
        <f t="shared" si="0"/>
        <v>10</v>
      </c>
      <c r="V7" s="12">
        <f t="shared" si="0"/>
        <v>35</v>
      </c>
      <c r="W7" s="12">
        <f t="shared" si="0"/>
        <v>0</v>
      </c>
      <c r="X7" s="12">
        <f t="shared" si="0"/>
        <v>60</v>
      </c>
      <c r="Y7" s="12">
        <f t="shared" si="0"/>
        <v>10</v>
      </c>
      <c r="Z7" s="12">
        <f t="shared" si="0"/>
        <v>30</v>
      </c>
      <c r="AA7" s="12">
        <f t="shared" si="0"/>
        <v>0</v>
      </c>
      <c r="AB7" s="12">
        <f t="shared" si="0"/>
        <v>75</v>
      </c>
      <c r="AC7" s="12">
        <f t="shared" si="0"/>
        <v>10</v>
      </c>
      <c r="AD7" s="12">
        <f t="shared" si="0"/>
        <v>65</v>
      </c>
      <c r="AE7" s="12">
        <f t="shared" si="0"/>
        <v>0</v>
      </c>
      <c r="AF7" s="12">
        <f t="shared" si="0"/>
        <v>0</v>
      </c>
      <c r="AG7" s="12">
        <f t="shared" si="0"/>
        <v>0</v>
      </c>
      <c r="AH7" s="12">
        <f t="shared" si="0"/>
        <v>0</v>
      </c>
      <c r="AI7" s="12">
        <f t="shared" si="0"/>
        <v>0</v>
      </c>
      <c r="AJ7" s="12">
        <f t="shared" si="0"/>
        <v>0</v>
      </c>
      <c r="AK7" s="12">
        <f t="shared" si="0"/>
        <v>0</v>
      </c>
      <c r="AL7" s="12">
        <f t="shared" si="0"/>
        <v>0</v>
      </c>
      <c r="AM7" s="12">
        <f t="shared" si="0"/>
        <v>6</v>
      </c>
      <c r="AN7" s="12">
        <f t="shared" si="0"/>
        <v>3</v>
      </c>
      <c r="AO7" s="12">
        <f t="shared" si="0"/>
        <v>4</v>
      </c>
      <c r="AP7" s="12">
        <f t="shared" si="0"/>
        <v>6</v>
      </c>
      <c r="AQ7" s="12">
        <f t="shared" si="0"/>
        <v>0</v>
      </c>
      <c r="AR7" s="12">
        <f t="shared" si="0"/>
        <v>0</v>
      </c>
      <c r="AS7" s="12">
        <f t="shared" si="0"/>
        <v>12</v>
      </c>
      <c r="AT7" s="12">
        <f t="shared" si="0"/>
        <v>16</v>
      </c>
      <c r="AU7" s="12">
        <f t="shared" si="0"/>
        <v>3</v>
      </c>
      <c r="AV7" s="12">
        <f t="shared" si="0"/>
        <v>0</v>
      </c>
    </row>
    <row r="8" spans="1:48" s="9" customFormat="1" ht="34.5">
      <c r="A8" s="79" t="s">
        <v>5</v>
      </c>
      <c r="B8" s="80" t="s">
        <v>133</v>
      </c>
      <c r="C8" s="72" t="s">
        <v>86</v>
      </c>
      <c r="D8" s="81">
        <f aca="true" t="shared" si="1" ref="D8:D15">SUM(AM8:AR8)</f>
        <v>12</v>
      </c>
      <c r="E8" s="73">
        <f aca="true" t="shared" si="2" ref="E8:E15">SUM(F8,N8)</f>
        <v>310</v>
      </c>
      <c r="F8" s="73">
        <f aca="true" t="shared" si="3" ref="F8:F15">SUM(G8:H8,M8)</f>
        <v>210</v>
      </c>
      <c r="G8" s="74">
        <f aca="true" t="shared" si="4" ref="G8:H15">SUM(O8,S8,W8,AA8,AE8,AI8)</f>
        <v>0</v>
      </c>
      <c r="H8" s="74">
        <f t="shared" si="4"/>
        <v>180</v>
      </c>
      <c r="I8" s="75"/>
      <c r="J8" s="75">
        <v>180</v>
      </c>
      <c r="K8" s="75"/>
      <c r="L8" s="75"/>
      <c r="M8" s="74">
        <f aca="true" t="shared" si="5" ref="M8:N15">SUM(Q8,U8,Y8,AC8,AG8,AK8)</f>
        <v>30</v>
      </c>
      <c r="N8" s="73">
        <f t="shared" si="5"/>
        <v>100</v>
      </c>
      <c r="O8" s="76"/>
      <c r="P8" s="76">
        <v>30</v>
      </c>
      <c r="Q8" s="76">
        <v>5</v>
      </c>
      <c r="R8" s="76">
        <v>20</v>
      </c>
      <c r="S8" s="76"/>
      <c r="T8" s="76">
        <v>30</v>
      </c>
      <c r="U8" s="76">
        <v>5</v>
      </c>
      <c r="V8" s="76">
        <v>20</v>
      </c>
      <c r="W8" s="76"/>
      <c r="X8" s="76">
        <v>60</v>
      </c>
      <c r="Y8" s="76">
        <v>10</v>
      </c>
      <c r="Z8" s="76">
        <v>30</v>
      </c>
      <c r="AA8" s="76"/>
      <c r="AB8" s="76">
        <v>60</v>
      </c>
      <c r="AC8" s="76">
        <v>10</v>
      </c>
      <c r="AD8" s="76">
        <v>30</v>
      </c>
      <c r="AE8" s="76"/>
      <c r="AF8" s="76"/>
      <c r="AG8" s="76"/>
      <c r="AH8" s="76"/>
      <c r="AI8" s="76"/>
      <c r="AJ8" s="76"/>
      <c r="AK8" s="76"/>
      <c r="AL8" s="76"/>
      <c r="AM8" s="93">
        <v>2</v>
      </c>
      <c r="AN8" s="93">
        <v>2</v>
      </c>
      <c r="AO8" s="93">
        <v>4</v>
      </c>
      <c r="AP8" s="93">
        <v>4</v>
      </c>
      <c r="AQ8" s="93"/>
      <c r="AR8" s="93"/>
      <c r="AS8" s="76">
        <v>8</v>
      </c>
      <c r="AT8" s="76">
        <v>12</v>
      </c>
      <c r="AU8" s="76"/>
      <c r="AV8" s="76"/>
    </row>
    <row r="9" spans="1:48" s="9" customFormat="1" ht="34.5">
      <c r="A9" s="79" t="s">
        <v>4</v>
      </c>
      <c r="B9" s="80" t="s">
        <v>131</v>
      </c>
      <c r="C9" s="102" t="s">
        <v>132</v>
      </c>
      <c r="D9" s="81">
        <f t="shared" si="1"/>
        <v>0</v>
      </c>
      <c r="E9" s="73">
        <f t="shared" si="2"/>
        <v>60</v>
      </c>
      <c r="F9" s="73">
        <f t="shared" si="3"/>
        <v>60</v>
      </c>
      <c r="G9" s="74">
        <f t="shared" si="4"/>
        <v>0</v>
      </c>
      <c r="H9" s="74">
        <f t="shared" si="4"/>
        <v>60</v>
      </c>
      <c r="I9" s="75"/>
      <c r="J9" s="75">
        <v>60</v>
      </c>
      <c r="K9" s="75"/>
      <c r="L9" s="75"/>
      <c r="M9" s="74">
        <f t="shared" si="5"/>
        <v>0</v>
      </c>
      <c r="N9" s="73">
        <f t="shared" si="5"/>
        <v>0</v>
      </c>
      <c r="O9" s="76"/>
      <c r="P9" s="76">
        <v>30</v>
      </c>
      <c r="Q9" s="76"/>
      <c r="R9" s="76"/>
      <c r="S9" s="76"/>
      <c r="T9" s="76">
        <v>30</v>
      </c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93">
        <v>0</v>
      </c>
      <c r="AN9" s="93">
        <v>0</v>
      </c>
      <c r="AO9" s="93"/>
      <c r="AP9" s="93"/>
      <c r="AQ9" s="93"/>
      <c r="AR9" s="93"/>
      <c r="AS9" s="76"/>
      <c r="AT9" s="76"/>
      <c r="AU9" s="76"/>
      <c r="AV9" s="76"/>
    </row>
    <row r="10" spans="1:48" s="9" customFormat="1" ht="34.5">
      <c r="A10" s="79" t="s">
        <v>3</v>
      </c>
      <c r="B10" s="80" t="s">
        <v>27</v>
      </c>
      <c r="C10" s="72" t="s">
        <v>83</v>
      </c>
      <c r="D10" s="81">
        <f t="shared" si="1"/>
        <v>2</v>
      </c>
      <c r="E10" s="73">
        <f t="shared" si="2"/>
        <v>50</v>
      </c>
      <c r="F10" s="73">
        <f t="shared" si="3"/>
        <v>20</v>
      </c>
      <c r="G10" s="74">
        <f t="shared" si="4"/>
        <v>0</v>
      </c>
      <c r="H10" s="74">
        <f t="shared" si="4"/>
        <v>15</v>
      </c>
      <c r="I10" s="75"/>
      <c r="J10" s="75">
        <v>15</v>
      </c>
      <c r="K10" s="75"/>
      <c r="L10" s="75"/>
      <c r="M10" s="74">
        <f t="shared" si="5"/>
        <v>5</v>
      </c>
      <c r="N10" s="73">
        <f t="shared" si="5"/>
        <v>30</v>
      </c>
      <c r="O10" s="76"/>
      <c r="P10" s="76">
        <v>15</v>
      </c>
      <c r="Q10" s="76">
        <v>5</v>
      </c>
      <c r="R10" s="76">
        <v>30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93">
        <v>2</v>
      </c>
      <c r="AN10" s="93"/>
      <c r="AO10" s="93"/>
      <c r="AP10" s="93"/>
      <c r="AQ10" s="93"/>
      <c r="AR10" s="93"/>
      <c r="AS10" s="76">
        <v>1</v>
      </c>
      <c r="AT10" s="76">
        <v>2</v>
      </c>
      <c r="AU10" s="76"/>
      <c r="AV10" s="76"/>
    </row>
    <row r="11" spans="1:48" s="9" customFormat="1" ht="34.5">
      <c r="A11" s="79" t="s">
        <v>2</v>
      </c>
      <c r="B11" s="80" t="s">
        <v>28</v>
      </c>
      <c r="C11" s="72" t="s">
        <v>88</v>
      </c>
      <c r="D11" s="72">
        <f t="shared" si="1"/>
        <v>2</v>
      </c>
      <c r="E11" s="73">
        <f t="shared" si="2"/>
        <v>50</v>
      </c>
      <c r="F11" s="73">
        <f t="shared" si="3"/>
        <v>15</v>
      </c>
      <c r="G11" s="74">
        <f t="shared" si="4"/>
        <v>0</v>
      </c>
      <c r="H11" s="74">
        <f t="shared" si="4"/>
        <v>15</v>
      </c>
      <c r="I11" s="75"/>
      <c r="J11" s="75">
        <v>15</v>
      </c>
      <c r="K11" s="75"/>
      <c r="L11" s="75"/>
      <c r="M11" s="74">
        <f t="shared" si="5"/>
        <v>0</v>
      </c>
      <c r="N11" s="73">
        <f t="shared" si="5"/>
        <v>35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>
        <v>15</v>
      </c>
      <c r="AC11" s="76"/>
      <c r="AD11" s="76">
        <v>35</v>
      </c>
      <c r="AE11" s="76"/>
      <c r="AF11" s="76"/>
      <c r="AG11" s="76"/>
      <c r="AH11" s="76"/>
      <c r="AI11" s="76"/>
      <c r="AJ11" s="76"/>
      <c r="AK11" s="76"/>
      <c r="AL11" s="76"/>
      <c r="AM11" s="93"/>
      <c r="AN11" s="93"/>
      <c r="AO11" s="93"/>
      <c r="AP11" s="93">
        <v>2</v>
      </c>
      <c r="AQ11" s="93"/>
      <c r="AR11" s="93"/>
      <c r="AS11" s="76">
        <v>1</v>
      </c>
      <c r="AT11" s="76">
        <v>2</v>
      </c>
      <c r="AU11" s="76">
        <v>2</v>
      </c>
      <c r="AV11" s="76"/>
    </row>
    <row r="12" spans="1:48" s="9" customFormat="1" ht="34.5">
      <c r="A12" s="79" t="s">
        <v>1</v>
      </c>
      <c r="B12" s="80" t="s">
        <v>29</v>
      </c>
      <c r="C12" s="72" t="s">
        <v>83</v>
      </c>
      <c r="D12" s="72">
        <f t="shared" si="1"/>
        <v>2</v>
      </c>
      <c r="E12" s="73">
        <f t="shared" si="2"/>
        <v>50</v>
      </c>
      <c r="F12" s="73">
        <f t="shared" si="3"/>
        <v>15</v>
      </c>
      <c r="G12" s="74">
        <f t="shared" si="4"/>
        <v>0</v>
      </c>
      <c r="H12" s="74">
        <f t="shared" si="4"/>
        <v>15</v>
      </c>
      <c r="I12" s="75">
        <v>15</v>
      </c>
      <c r="J12" s="75"/>
      <c r="K12" s="75"/>
      <c r="L12" s="75"/>
      <c r="M12" s="74">
        <f t="shared" si="5"/>
        <v>0</v>
      </c>
      <c r="N12" s="73">
        <f t="shared" si="5"/>
        <v>35</v>
      </c>
      <c r="O12" s="76"/>
      <c r="P12" s="76">
        <v>15</v>
      </c>
      <c r="Q12" s="76"/>
      <c r="R12" s="76">
        <v>35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93">
        <v>2</v>
      </c>
      <c r="AN12" s="93"/>
      <c r="AO12" s="93"/>
      <c r="AP12" s="93"/>
      <c r="AQ12" s="93"/>
      <c r="AR12" s="93"/>
      <c r="AS12" s="76">
        <v>1</v>
      </c>
      <c r="AT12" s="76"/>
      <c r="AU12" s="76"/>
      <c r="AV12" s="76"/>
    </row>
    <row r="13" spans="1:48" s="9" customFormat="1" ht="34.5">
      <c r="A13" s="79" t="s">
        <v>0</v>
      </c>
      <c r="B13" s="80" t="s">
        <v>100</v>
      </c>
      <c r="C13" s="72" t="s">
        <v>211</v>
      </c>
      <c r="D13" s="72">
        <f>SUM(AM13:AR13)</f>
        <v>0</v>
      </c>
      <c r="E13" s="73">
        <f>SUM(F13,N13)</f>
        <v>25</v>
      </c>
      <c r="F13" s="73">
        <f>SUM(G13:H13,M13)</f>
        <v>20</v>
      </c>
      <c r="G13" s="74">
        <f>SUM(O13,S13,W13,AA13,AE13,AI13)</f>
        <v>15</v>
      </c>
      <c r="H13" s="74">
        <f>SUM(P13,T13,X13,AB13,AF13,AJ13)</f>
        <v>0</v>
      </c>
      <c r="I13" s="75"/>
      <c r="J13" s="75"/>
      <c r="K13" s="75"/>
      <c r="L13" s="75"/>
      <c r="M13" s="74">
        <f>SUM(Q13,U13,Y13,AC13,AG13,AK13)</f>
        <v>5</v>
      </c>
      <c r="N13" s="73">
        <f>SUM(R13,V13,Z13,AD13,AH13,AL13)</f>
        <v>5</v>
      </c>
      <c r="O13" s="76">
        <v>15</v>
      </c>
      <c r="P13" s="76"/>
      <c r="Q13" s="76">
        <v>5</v>
      </c>
      <c r="R13" s="76">
        <v>5</v>
      </c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93">
        <v>0</v>
      </c>
      <c r="AN13" s="93"/>
      <c r="AO13" s="93"/>
      <c r="AP13" s="93"/>
      <c r="AQ13" s="93"/>
      <c r="AR13" s="93"/>
      <c r="AS13" s="76"/>
      <c r="AT13" s="76"/>
      <c r="AU13" s="76"/>
      <c r="AV13" s="76"/>
    </row>
    <row r="14" spans="1:48" s="9" customFormat="1" ht="34.5">
      <c r="A14" s="79" t="s">
        <v>10</v>
      </c>
      <c r="B14" s="80" t="s">
        <v>212</v>
      </c>
      <c r="C14" s="72" t="s">
        <v>213</v>
      </c>
      <c r="D14" s="72">
        <f t="shared" si="1"/>
        <v>0</v>
      </c>
      <c r="E14" s="73">
        <f>SUM(F14,N14)</f>
        <v>25</v>
      </c>
      <c r="F14" s="73">
        <f>SUM(G14:H14,M14)</f>
        <v>20</v>
      </c>
      <c r="G14" s="74">
        <f>SUM(O14,S14,W14,AA14,AE14,AI14)</f>
        <v>5</v>
      </c>
      <c r="H14" s="74">
        <f>SUM(P14,T14,X14,AB14,AF14,AJ14)</f>
        <v>10</v>
      </c>
      <c r="I14" s="75"/>
      <c r="J14" s="75">
        <v>10</v>
      </c>
      <c r="K14" s="75"/>
      <c r="L14" s="75"/>
      <c r="M14" s="74">
        <f>SUM(Q14,U14,Y14,AC14,AG14,AK14)</f>
        <v>5</v>
      </c>
      <c r="N14" s="73">
        <f>SUM(R14,V14,Z14,AD14,AH14,AL14)</f>
        <v>5</v>
      </c>
      <c r="O14" s="76"/>
      <c r="P14" s="76"/>
      <c r="Q14" s="76"/>
      <c r="R14" s="76"/>
      <c r="S14" s="76">
        <v>5</v>
      </c>
      <c r="T14" s="76">
        <v>10</v>
      </c>
      <c r="U14" s="76">
        <v>5</v>
      </c>
      <c r="V14" s="76">
        <v>5</v>
      </c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93"/>
      <c r="AN14" s="93">
        <v>0</v>
      </c>
      <c r="AO14" s="93"/>
      <c r="AP14" s="93"/>
      <c r="AQ14" s="93"/>
      <c r="AR14" s="93"/>
      <c r="AS14" s="76"/>
      <c r="AT14" s="76"/>
      <c r="AU14" s="76"/>
      <c r="AV14" s="76"/>
    </row>
    <row r="15" spans="1:48" s="9" customFormat="1" ht="34.5">
      <c r="A15" s="79" t="s">
        <v>11</v>
      </c>
      <c r="B15" s="80" t="s">
        <v>30</v>
      </c>
      <c r="C15" s="72" t="s">
        <v>89</v>
      </c>
      <c r="D15" s="72">
        <f t="shared" si="1"/>
        <v>1</v>
      </c>
      <c r="E15" s="73">
        <f t="shared" si="2"/>
        <v>25</v>
      </c>
      <c r="F15" s="73">
        <f t="shared" si="3"/>
        <v>15</v>
      </c>
      <c r="G15" s="74">
        <f t="shared" si="4"/>
        <v>15</v>
      </c>
      <c r="H15" s="74">
        <f t="shared" si="4"/>
        <v>0</v>
      </c>
      <c r="I15" s="75"/>
      <c r="J15" s="75"/>
      <c r="K15" s="75"/>
      <c r="L15" s="75"/>
      <c r="M15" s="74">
        <f t="shared" si="5"/>
        <v>0</v>
      </c>
      <c r="N15" s="73">
        <f t="shared" si="5"/>
        <v>10</v>
      </c>
      <c r="O15" s="76"/>
      <c r="P15" s="76"/>
      <c r="Q15" s="76"/>
      <c r="R15" s="76"/>
      <c r="S15" s="76">
        <v>15</v>
      </c>
      <c r="T15" s="76"/>
      <c r="U15" s="76"/>
      <c r="V15" s="76">
        <v>10</v>
      </c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93"/>
      <c r="AN15" s="93">
        <v>1</v>
      </c>
      <c r="AO15" s="93"/>
      <c r="AP15" s="93"/>
      <c r="AQ15" s="93"/>
      <c r="AR15" s="93"/>
      <c r="AS15" s="76">
        <v>1</v>
      </c>
      <c r="AT15" s="76"/>
      <c r="AU15" s="76">
        <v>1</v>
      </c>
      <c r="AV15" s="76"/>
    </row>
    <row r="16" spans="1:48" s="13" customFormat="1" ht="44.25">
      <c r="A16" s="82" t="s">
        <v>8</v>
      </c>
      <c r="B16" s="83" t="s">
        <v>20</v>
      </c>
      <c r="C16" s="82"/>
      <c r="D16" s="82">
        <f aca="true" t="shared" si="6" ref="D16:AV16">SUM(D17:D28)</f>
        <v>36</v>
      </c>
      <c r="E16" s="84">
        <f t="shared" si="6"/>
        <v>905</v>
      </c>
      <c r="F16" s="84">
        <f t="shared" si="6"/>
        <v>460</v>
      </c>
      <c r="G16" s="85">
        <f t="shared" si="6"/>
        <v>150</v>
      </c>
      <c r="H16" s="85">
        <f t="shared" si="6"/>
        <v>180</v>
      </c>
      <c r="I16" s="85">
        <f t="shared" si="6"/>
        <v>105</v>
      </c>
      <c r="J16" s="85">
        <f t="shared" si="6"/>
        <v>75</v>
      </c>
      <c r="K16" s="85">
        <f t="shared" si="6"/>
        <v>0</v>
      </c>
      <c r="L16" s="85">
        <f t="shared" si="6"/>
        <v>0</v>
      </c>
      <c r="M16" s="85">
        <f t="shared" si="6"/>
        <v>130</v>
      </c>
      <c r="N16" s="84">
        <f t="shared" si="6"/>
        <v>445</v>
      </c>
      <c r="O16" s="85">
        <f t="shared" si="6"/>
        <v>105</v>
      </c>
      <c r="P16" s="85">
        <f t="shared" si="6"/>
        <v>90</v>
      </c>
      <c r="Q16" s="85">
        <f t="shared" si="6"/>
        <v>80</v>
      </c>
      <c r="R16" s="85">
        <f t="shared" si="6"/>
        <v>325</v>
      </c>
      <c r="S16" s="85">
        <f t="shared" si="6"/>
        <v>30</v>
      </c>
      <c r="T16" s="85">
        <f t="shared" si="6"/>
        <v>45</v>
      </c>
      <c r="U16" s="85">
        <f t="shared" si="6"/>
        <v>35</v>
      </c>
      <c r="V16" s="85">
        <f t="shared" si="6"/>
        <v>95</v>
      </c>
      <c r="W16" s="85">
        <f t="shared" si="6"/>
        <v>0</v>
      </c>
      <c r="X16" s="85">
        <f t="shared" si="6"/>
        <v>0</v>
      </c>
      <c r="Y16" s="85">
        <f t="shared" si="6"/>
        <v>0</v>
      </c>
      <c r="Z16" s="85">
        <f t="shared" si="6"/>
        <v>0</v>
      </c>
      <c r="AA16" s="85">
        <f t="shared" si="6"/>
        <v>15</v>
      </c>
      <c r="AB16" s="85">
        <f t="shared" si="6"/>
        <v>45</v>
      </c>
      <c r="AC16" s="85">
        <f t="shared" si="6"/>
        <v>15</v>
      </c>
      <c r="AD16" s="85">
        <f t="shared" si="6"/>
        <v>25</v>
      </c>
      <c r="AE16" s="85">
        <f t="shared" si="6"/>
        <v>0</v>
      </c>
      <c r="AF16" s="85">
        <f t="shared" si="6"/>
        <v>0</v>
      </c>
      <c r="AG16" s="85">
        <f t="shared" si="6"/>
        <v>0</v>
      </c>
      <c r="AH16" s="85">
        <f t="shared" si="6"/>
        <v>0</v>
      </c>
      <c r="AI16" s="85">
        <f t="shared" si="6"/>
        <v>0</v>
      </c>
      <c r="AJ16" s="85">
        <f t="shared" si="6"/>
        <v>0</v>
      </c>
      <c r="AK16" s="85">
        <f t="shared" si="6"/>
        <v>0</v>
      </c>
      <c r="AL16" s="85">
        <f t="shared" si="6"/>
        <v>0</v>
      </c>
      <c r="AM16" s="85">
        <f t="shared" si="6"/>
        <v>24</v>
      </c>
      <c r="AN16" s="85">
        <f t="shared" si="6"/>
        <v>8</v>
      </c>
      <c r="AO16" s="85">
        <f t="shared" si="6"/>
        <v>0</v>
      </c>
      <c r="AP16" s="85">
        <f t="shared" si="6"/>
        <v>4</v>
      </c>
      <c r="AQ16" s="85">
        <f t="shared" si="6"/>
        <v>0</v>
      </c>
      <c r="AR16" s="85">
        <f t="shared" si="6"/>
        <v>0</v>
      </c>
      <c r="AS16" s="85">
        <f t="shared" si="6"/>
        <v>22</v>
      </c>
      <c r="AT16" s="85">
        <f t="shared" si="6"/>
        <v>2</v>
      </c>
      <c r="AU16" s="85">
        <f t="shared" si="6"/>
        <v>17</v>
      </c>
      <c r="AV16" s="85">
        <f t="shared" si="6"/>
        <v>0</v>
      </c>
    </row>
    <row r="17" spans="1:48" s="9" customFormat="1" ht="34.5">
      <c r="A17" s="79" t="s">
        <v>5</v>
      </c>
      <c r="B17" s="80" t="s">
        <v>104</v>
      </c>
      <c r="C17" s="86" t="s">
        <v>84</v>
      </c>
      <c r="D17" s="56">
        <f aca="true" t="shared" si="7" ref="D17:D45">SUM(AM17:AR17)</f>
        <v>4</v>
      </c>
      <c r="E17" s="73">
        <f aca="true" t="shared" si="8" ref="E17:E28">SUM(F17,N17)</f>
        <v>100</v>
      </c>
      <c r="F17" s="73">
        <f aca="true" t="shared" si="9" ref="F17:F28">SUM(G17:H17,M17)</f>
        <v>45</v>
      </c>
      <c r="G17" s="74">
        <f aca="true" t="shared" si="10" ref="G17:G28">SUM(O17,S17,W17,AA17,AE17,AI17)</f>
        <v>15</v>
      </c>
      <c r="H17" s="74">
        <f aca="true" t="shared" si="11" ref="H17:H28">SUM(P17,T17,X17,AB17,AF17,AJ17)</f>
        <v>15</v>
      </c>
      <c r="I17" s="75">
        <v>15</v>
      </c>
      <c r="J17" s="75"/>
      <c r="K17" s="75"/>
      <c r="L17" s="75"/>
      <c r="M17" s="74">
        <f aca="true" t="shared" si="12" ref="M17:M28">SUM(Q17,U17,Y17,AC17,AG17,AK17)</f>
        <v>15</v>
      </c>
      <c r="N17" s="73">
        <f aca="true" t="shared" si="13" ref="N17:N28">SUM(R17,V17,Z17,AD17,AH17,AL17)</f>
        <v>55</v>
      </c>
      <c r="O17" s="76">
        <v>15</v>
      </c>
      <c r="P17" s="76">
        <v>15</v>
      </c>
      <c r="Q17" s="76">
        <v>15</v>
      </c>
      <c r="R17" s="76">
        <v>55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93">
        <v>4</v>
      </c>
      <c r="AN17" s="93"/>
      <c r="AO17" s="93"/>
      <c r="AP17" s="93"/>
      <c r="AQ17" s="93"/>
      <c r="AR17" s="93"/>
      <c r="AS17" s="76">
        <v>2</v>
      </c>
      <c r="AT17" s="76"/>
      <c r="AU17" s="76">
        <v>4</v>
      </c>
      <c r="AV17" s="76"/>
    </row>
    <row r="18" spans="1:61" s="22" customFormat="1" ht="38.25" customHeight="1">
      <c r="A18" s="79" t="s">
        <v>4</v>
      </c>
      <c r="B18" s="80" t="s">
        <v>116</v>
      </c>
      <c r="C18" s="86" t="s">
        <v>85</v>
      </c>
      <c r="D18" s="56">
        <f t="shared" si="7"/>
        <v>3</v>
      </c>
      <c r="E18" s="73">
        <f t="shared" si="8"/>
        <v>75</v>
      </c>
      <c r="F18" s="73">
        <f t="shared" si="9"/>
        <v>45</v>
      </c>
      <c r="G18" s="74">
        <f t="shared" si="10"/>
        <v>15</v>
      </c>
      <c r="H18" s="74">
        <f t="shared" si="11"/>
        <v>15</v>
      </c>
      <c r="I18" s="75"/>
      <c r="J18" s="87">
        <v>15</v>
      </c>
      <c r="K18" s="87"/>
      <c r="L18" s="75"/>
      <c r="M18" s="74">
        <f t="shared" si="12"/>
        <v>15</v>
      </c>
      <c r="N18" s="73">
        <f t="shared" si="13"/>
        <v>30</v>
      </c>
      <c r="O18" s="76"/>
      <c r="P18" s="76"/>
      <c r="Q18" s="76"/>
      <c r="R18" s="76"/>
      <c r="S18" s="76">
        <v>15</v>
      </c>
      <c r="T18" s="76">
        <v>15</v>
      </c>
      <c r="U18" s="76">
        <v>15</v>
      </c>
      <c r="V18" s="76">
        <v>30</v>
      </c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93"/>
      <c r="AN18" s="93">
        <v>3</v>
      </c>
      <c r="AO18" s="93"/>
      <c r="AP18" s="93"/>
      <c r="AQ18" s="93"/>
      <c r="AR18" s="93"/>
      <c r="AS18" s="76">
        <v>2</v>
      </c>
      <c r="AT18" s="76"/>
      <c r="AU18" s="76"/>
      <c r="AV18" s="76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</row>
    <row r="19" spans="1:48" s="9" customFormat="1" ht="34.5">
      <c r="A19" s="79" t="s">
        <v>3</v>
      </c>
      <c r="B19" s="80" t="s">
        <v>31</v>
      </c>
      <c r="C19" s="86" t="s">
        <v>83</v>
      </c>
      <c r="D19" s="56">
        <f t="shared" si="7"/>
        <v>2</v>
      </c>
      <c r="E19" s="73">
        <f t="shared" si="8"/>
        <v>50</v>
      </c>
      <c r="F19" s="73">
        <f t="shared" si="9"/>
        <v>35</v>
      </c>
      <c r="G19" s="74">
        <f t="shared" si="10"/>
        <v>15</v>
      </c>
      <c r="H19" s="74">
        <f t="shared" si="11"/>
        <v>15</v>
      </c>
      <c r="I19" s="75">
        <v>15</v>
      </c>
      <c r="J19" s="75"/>
      <c r="K19" s="75"/>
      <c r="L19" s="75"/>
      <c r="M19" s="74">
        <f t="shared" si="12"/>
        <v>5</v>
      </c>
      <c r="N19" s="73">
        <f t="shared" si="13"/>
        <v>15</v>
      </c>
      <c r="O19" s="76">
        <v>15</v>
      </c>
      <c r="P19" s="76">
        <v>15</v>
      </c>
      <c r="Q19" s="76">
        <v>5</v>
      </c>
      <c r="R19" s="76">
        <v>15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93">
        <v>2</v>
      </c>
      <c r="AN19" s="93"/>
      <c r="AO19" s="93"/>
      <c r="AP19" s="93"/>
      <c r="AQ19" s="93"/>
      <c r="AR19" s="93"/>
      <c r="AS19" s="103">
        <v>2</v>
      </c>
      <c r="AT19" s="76"/>
      <c r="AU19" s="76"/>
      <c r="AV19" s="76"/>
    </row>
    <row r="20" spans="1:48" s="9" customFormat="1" ht="34.5">
      <c r="A20" s="79" t="s">
        <v>2</v>
      </c>
      <c r="B20" s="80" t="s">
        <v>126</v>
      </c>
      <c r="C20" s="86" t="s">
        <v>225</v>
      </c>
      <c r="D20" s="56">
        <f t="shared" si="7"/>
        <v>4</v>
      </c>
      <c r="E20" s="73">
        <f>SUM(F20,N20)</f>
        <v>100</v>
      </c>
      <c r="F20" s="73">
        <f>SUM(G20:H20,M20)</f>
        <v>45</v>
      </c>
      <c r="G20" s="74">
        <f t="shared" si="10"/>
        <v>15</v>
      </c>
      <c r="H20" s="74">
        <f t="shared" si="11"/>
        <v>15</v>
      </c>
      <c r="I20" s="75">
        <v>15</v>
      </c>
      <c r="J20" s="75"/>
      <c r="K20" s="75"/>
      <c r="L20" s="75"/>
      <c r="M20" s="74">
        <f t="shared" si="12"/>
        <v>15</v>
      </c>
      <c r="N20" s="73">
        <f t="shared" si="13"/>
        <v>55</v>
      </c>
      <c r="O20" s="76">
        <v>15</v>
      </c>
      <c r="P20" s="76">
        <v>15</v>
      </c>
      <c r="Q20" s="76">
        <v>15</v>
      </c>
      <c r="R20" s="76">
        <v>55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93">
        <v>4</v>
      </c>
      <c r="AN20" s="93"/>
      <c r="AO20" s="93"/>
      <c r="AP20" s="93"/>
      <c r="AQ20" s="93"/>
      <c r="AR20" s="93"/>
      <c r="AS20" s="76">
        <v>2</v>
      </c>
      <c r="AT20" s="76"/>
      <c r="AU20" s="76">
        <v>4</v>
      </c>
      <c r="AV20" s="76"/>
    </row>
    <row r="21" spans="1:61" s="22" customFormat="1" ht="34.5">
      <c r="A21" s="79" t="s">
        <v>1</v>
      </c>
      <c r="B21" s="80" t="s">
        <v>121</v>
      </c>
      <c r="C21" s="86" t="s">
        <v>83</v>
      </c>
      <c r="D21" s="56">
        <f t="shared" si="7"/>
        <v>4</v>
      </c>
      <c r="E21" s="73">
        <f>SUM(F21,N21)</f>
        <v>100</v>
      </c>
      <c r="F21" s="73">
        <f>SUM(G21:H21,M21)</f>
        <v>45</v>
      </c>
      <c r="G21" s="74">
        <f t="shared" si="10"/>
        <v>15</v>
      </c>
      <c r="H21" s="74">
        <f t="shared" si="11"/>
        <v>15</v>
      </c>
      <c r="I21" s="75">
        <v>15</v>
      </c>
      <c r="J21" s="75"/>
      <c r="K21" s="75"/>
      <c r="L21" s="75"/>
      <c r="M21" s="74">
        <f t="shared" si="12"/>
        <v>15</v>
      </c>
      <c r="N21" s="73">
        <f t="shared" si="13"/>
        <v>55</v>
      </c>
      <c r="O21" s="76">
        <v>15</v>
      </c>
      <c r="P21" s="76">
        <v>15</v>
      </c>
      <c r="Q21" s="76">
        <v>15</v>
      </c>
      <c r="R21" s="76">
        <v>55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93">
        <v>4</v>
      </c>
      <c r="AN21" s="93"/>
      <c r="AO21" s="93"/>
      <c r="AP21" s="93"/>
      <c r="AQ21" s="93"/>
      <c r="AR21" s="93"/>
      <c r="AS21" s="76">
        <v>2</v>
      </c>
      <c r="AT21" s="76"/>
      <c r="AU21" s="76"/>
      <c r="AV21" s="76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48" s="9" customFormat="1" ht="34.5">
      <c r="A22" s="79" t="s">
        <v>0</v>
      </c>
      <c r="B22" s="80" t="s">
        <v>101</v>
      </c>
      <c r="C22" s="86" t="s">
        <v>83</v>
      </c>
      <c r="D22" s="56">
        <f t="shared" si="7"/>
        <v>3</v>
      </c>
      <c r="E22" s="73">
        <f t="shared" si="8"/>
        <v>75</v>
      </c>
      <c r="F22" s="73">
        <f t="shared" si="9"/>
        <v>45</v>
      </c>
      <c r="G22" s="74">
        <f t="shared" si="10"/>
        <v>15</v>
      </c>
      <c r="H22" s="74">
        <f t="shared" si="11"/>
        <v>15</v>
      </c>
      <c r="I22" s="75">
        <v>15</v>
      </c>
      <c r="J22" s="75"/>
      <c r="K22" s="75"/>
      <c r="L22" s="75"/>
      <c r="M22" s="74">
        <f t="shared" si="12"/>
        <v>15</v>
      </c>
      <c r="N22" s="73">
        <f t="shared" si="13"/>
        <v>30</v>
      </c>
      <c r="O22" s="76">
        <v>15</v>
      </c>
      <c r="P22" s="76">
        <v>15</v>
      </c>
      <c r="Q22" s="76">
        <v>15</v>
      </c>
      <c r="R22" s="76">
        <v>30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93">
        <v>3</v>
      </c>
      <c r="AN22" s="93"/>
      <c r="AO22" s="93"/>
      <c r="AP22" s="93"/>
      <c r="AQ22" s="93"/>
      <c r="AR22" s="93"/>
      <c r="AS22" s="76">
        <v>2</v>
      </c>
      <c r="AT22" s="76"/>
      <c r="AU22" s="76">
        <v>3</v>
      </c>
      <c r="AV22" s="76"/>
    </row>
    <row r="23" spans="1:48" s="9" customFormat="1" ht="34.5">
      <c r="A23" s="79" t="s">
        <v>10</v>
      </c>
      <c r="B23" s="80" t="s">
        <v>124</v>
      </c>
      <c r="C23" s="86" t="s">
        <v>84</v>
      </c>
      <c r="D23" s="56">
        <f t="shared" si="7"/>
        <v>5</v>
      </c>
      <c r="E23" s="73">
        <f t="shared" si="8"/>
        <v>125</v>
      </c>
      <c r="F23" s="73">
        <f t="shared" si="9"/>
        <v>45</v>
      </c>
      <c r="G23" s="74">
        <f t="shared" si="10"/>
        <v>15</v>
      </c>
      <c r="H23" s="74">
        <f t="shared" si="11"/>
        <v>15</v>
      </c>
      <c r="I23" s="75"/>
      <c r="J23" s="87">
        <v>15</v>
      </c>
      <c r="K23" s="75"/>
      <c r="L23" s="75"/>
      <c r="M23" s="74">
        <f t="shared" si="12"/>
        <v>15</v>
      </c>
      <c r="N23" s="73">
        <f t="shared" si="13"/>
        <v>80</v>
      </c>
      <c r="O23" s="76">
        <v>15</v>
      </c>
      <c r="P23" s="76">
        <v>15</v>
      </c>
      <c r="Q23" s="76">
        <v>15</v>
      </c>
      <c r="R23" s="76">
        <v>80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93">
        <v>5</v>
      </c>
      <c r="AN23" s="93"/>
      <c r="AO23" s="93"/>
      <c r="AP23" s="93"/>
      <c r="AQ23" s="93"/>
      <c r="AR23" s="93"/>
      <c r="AS23" s="76">
        <v>2</v>
      </c>
      <c r="AT23" s="76"/>
      <c r="AU23" s="76"/>
      <c r="AV23" s="76"/>
    </row>
    <row r="24" spans="1:48" s="9" customFormat="1" ht="34.5">
      <c r="A24" s="118" t="s">
        <v>11</v>
      </c>
      <c r="B24" s="119" t="s">
        <v>118</v>
      </c>
      <c r="C24" s="120" t="s">
        <v>89</v>
      </c>
      <c r="D24" s="121">
        <f t="shared" si="7"/>
        <v>1</v>
      </c>
      <c r="E24" s="122">
        <f t="shared" si="8"/>
        <v>30</v>
      </c>
      <c r="F24" s="122">
        <f t="shared" si="9"/>
        <v>20</v>
      </c>
      <c r="G24" s="123">
        <f>SUM(O24,S24,W24,AA24,AE24,AI24)</f>
        <v>0</v>
      </c>
      <c r="H24" s="123">
        <f>SUM(P24,T24,X24,AB24,AF24,AJ24)</f>
        <v>15</v>
      </c>
      <c r="I24" s="124">
        <v>15</v>
      </c>
      <c r="J24" s="124"/>
      <c r="K24" s="124"/>
      <c r="L24" s="124"/>
      <c r="M24" s="123">
        <f>SUM(Q24,U24,Y24,AC24,AG24,AK24)</f>
        <v>5</v>
      </c>
      <c r="N24" s="122">
        <f>SUM(R24,V24,Z24,AD24,AH24,AL24)</f>
        <v>10</v>
      </c>
      <c r="O24" s="103"/>
      <c r="P24" s="103"/>
      <c r="Q24" s="103"/>
      <c r="R24" s="103"/>
      <c r="S24" s="103"/>
      <c r="T24" s="103">
        <v>15</v>
      </c>
      <c r="U24" s="103">
        <v>5</v>
      </c>
      <c r="V24" s="103">
        <v>10</v>
      </c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25"/>
      <c r="AN24" s="125">
        <v>1</v>
      </c>
      <c r="AO24" s="125"/>
      <c r="AP24" s="125"/>
      <c r="AQ24" s="125"/>
      <c r="AR24" s="125"/>
      <c r="AS24" s="103">
        <v>1</v>
      </c>
      <c r="AT24" s="103"/>
      <c r="AU24" s="103"/>
      <c r="AV24" s="103"/>
    </row>
    <row r="25" spans="1:48" s="9" customFormat="1" ht="54" customHeight="1">
      <c r="A25" s="88" t="s">
        <v>12</v>
      </c>
      <c r="B25" s="80" t="s">
        <v>122</v>
      </c>
      <c r="C25" s="86" t="s">
        <v>86</v>
      </c>
      <c r="D25" s="56">
        <f t="shared" si="7"/>
        <v>2</v>
      </c>
      <c r="E25" s="73">
        <f t="shared" si="8"/>
        <v>50</v>
      </c>
      <c r="F25" s="73">
        <f t="shared" si="9"/>
        <v>40</v>
      </c>
      <c r="G25" s="74">
        <f t="shared" si="10"/>
        <v>15</v>
      </c>
      <c r="H25" s="74">
        <f t="shared" si="11"/>
        <v>15</v>
      </c>
      <c r="I25" s="75">
        <v>15</v>
      </c>
      <c r="J25" s="75"/>
      <c r="K25" s="75"/>
      <c r="L25" s="75"/>
      <c r="M25" s="74">
        <f t="shared" si="12"/>
        <v>10</v>
      </c>
      <c r="N25" s="73">
        <f t="shared" si="13"/>
        <v>10</v>
      </c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>
        <v>15</v>
      </c>
      <c r="AB25" s="76">
        <v>15</v>
      </c>
      <c r="AC25" s="76">
        <v>10</v>
      </c>
      <c r="AD25" s="76">
        <v>10</v>
      </c>
      <c r="AE25" s="76"/>
      <c r="AF25" s="76"/>
      <c r="AG25" s="76"/>
      <c r="AH25" s="76"/>
      <c r="AI25" s="76"/>
      <c r="AJ25" s="76"/>
      <c r="AK25" s="76"/>
      <c r="AL25" s="76"/>
      <c r="AM25" s="93"/>
      <c r="AN25" s="93"/>
      <c r="AO25" s="93"/>
      <c r="AP25" s="93">
        <v>2</v>
      </c>
      <c r="AQ25" s="93"/>
      <c r="AR25" s="93"/>
      <c r="AS25" s="76">
        <v>2</v>
      </c>
      <c r="AT25" s="76"/>
      <c r="AU25" s="76">
        <v>2</v>
      </c>
      <c r="AV25" s="76"/>
    </row>
    <row r="26" spans="1:48" s="9" customFormat="1" ht="34.5">
      <c r="A26" s="88" t="s">
        <v>13</v>
      </c>
      <c r="B26" s="80" t="s">
        <v>117</v>
      </c>
      <c r="C26" s="86" t="s">
        <v>85</v>
      </c>
      <c r="D26" s="56">
        <f t="shared" si="7"/>
        <v>4</v>
      </c>
      <c r="E26" s="73">
        <f t="shared" si="8"/>
        <v>100</v>
      </c>
      <c r="F26" s="73">
        <f t="shared" si="9"/>
        <v>45</v>
      </c>
      <c r="G26" s="74">
        <f t="shared" si="10"/>
        <v>15</v>
      </c>
      <c r="H26" s="74">
        <f t="shared" si="11"/>
        <v>15</v>
      </c>
      <c r="I26" s="75"/>
      <c r="J26" s="75">
        <v>15</v>
      </c>
      <c r="K26" s="75"/>
      <c r="L26" s="75"/>
      <c r="M26" s="74">
        <f t="shared" si="12"/>
        <v>15</v>
      </c>
      <c r="N26" s="73">
        <f t="shared" si="13"/>
        <v>55</v>
      </c>
      <c r="O26" s="76"/>
      <c r="P26" s="76"/>
      <c r="Q26" s="76"/>
      <c r="R26" s="76"/>
      <c r="S26" s="76">
        <v>15</v>
      </c>
      <c r="T26" s="76">
        <v>15</v>
      </c>
      <c r="U26" s="76">
        <v>15</v>
      </c>
      <c r="V26" s="76">
        <v>55</v>
      </c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93"/>
      <c r="AN26" s="93">
        <v>4</v>
      </c>
      <c r="AO26" s="93"/>
      <c r="AP26" s="93"/>
      <c r="AQ26" s="93"/>
      <c r="AR26" s="93"/>
      <c r="AS26" s="76">
        <v>2</v>
      </c>
      <c r="AT26" s="76"/>
      <c r="AU26" s="76"/>
      <c r="AV26" s="76"/>
    </row>
    <row r="27" spans="1:48" s="9" customFormat="1" ht="34.5">
      <c r="A27" s="88" t="s">
        <v>14</v>
      </c>
      <c r="B27" s="80" t="s">
        <v>123</v>
      </c>
      <c r="C27" s="86" t="s">
        <v>83</v>
      </c>
      <c r="D27" s="56">
        <f t="shared" si="7"/>
        <v>2</v>
      </c>
      <c r="E27" s="73">
        <f t="shared" si="8"/>
        <v>50</v>
      </c>
      <c r="F27" s="73">
        <f t="shared" si="9"/>
        <v>15</v>
      </c>
      <c r="G27" s="74">
        <f t="shared" si="10"/>
        <v>15</v>
      </c>
      <c r="H27" s="74">
        <f t="shared" si="11"/>
        <v>0</v>
      </c>
      <c r="I27" s="75"/>
      <c r="J27" s="75"/>
      <c r="K27" s="75"/>
      <c r="L27" s="75"/>
      <c r="M27" s="74">
        <f t="shared" si="12"/>
        <v>0</v>
      </c>
      <c r="N27" s="73">
        <f t="shared" si="13"/>
        <v>35</v>
      </c>
      <c r="O27" s="76">
        <v>15</v>
      </c>
      <c r="P27" s="76"/>
      <c r="Q27" s="76"/>
      <c r="R27" s="76">
        <v>35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93">
        <v>2</v>
      </c>
      <c r="AN27" s="93"/>
      <c r="AO27" s="93"/>
      <c r="AP27" s="93"/>
      <c r="AQ27" s="93"/>
      <c r="AR27" s="93"/>
      <c r="AS27" s="76">
        <v>1</v>
      </c>
      <c r="AT27" s="76"/>
      <c r="AU27" s="76">
        <v>2</v>
      </c>
      <c r="AV27" s="76"/>
    </row>
    <row r="28" spans="1:48" s="9" customFormat="1" ht="34.5">
      <c r="A28" s="88" t="s">
        <v>15</v>
      </c>
      <c r="B28" s="80" t="s">
        <v>32</v>
      </c>
      <c r="C28" s="86" t="s">
        <v>88</v>
      </c>
      <c r="D28" s="56">
        <f t="shared" si="7"/>
        <v>2</v>
      </c>
      <c r="E28" s="73">
        <f t="shared" si="8"/>
        <v>50</v>
      </c>
      <c r="F28" s="73">
        <f t="shared" si="9"/>
        <v>35</v>
      </c>
      <c r="G28" s="74">
        <f t="shared" si="10"/>
        <v>0</v>
      </c>
      <c r="H28" s="74">
        <f t="shared" si="11"/>
        <v>30</v>
      </c>
      <c r="I28" s="75"/>
      <c r="J28" s="75">
        <v>30</v>
      </c>
      <c r="K28" s="75"/>
      <c r="L28" s="75"/>
      <c r="M28" s="74">
        <f t="shared" si="12"/>
        <v>5</v>
      </c>
      <c r="N28" s="73">
        <f t="shared" si="13"/>
        <v>15</v>
      </c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>
        <v>30</v>
      </c>
      <c r="AC28" s="76">
        <v>5</v>
      </c>
      <c r="AD28" s="76">
        <v>15</v>
      </c>
      <c r="AE28" s="76"/>
      <c r="AF28" s="76"/>
      <c r="AG28" s="76"/>
      <c r="AH28" s="76"/>
      <c r="AI28" s="76"/>
      <c r="AJ28" s="76"/>
      <c r="AK28" s="76"/>
      <c r="AL28" s="76"/>
      <c r="AM28" s="93"/>
      <c r="AN28" s="93"/>
      <c r="AO28" s="93"/>
      <c r="AP28" s="93">
        <v>2</v>
      </c>
      <c r="AQ28" s="93"/>
      <c r="AR28" s="93"/>
      <c r="AS28" s="103">
        <v>2</v>
      </c>
      <c r="AT28" s="76">
        <v>2</v>
      </c>
      <c r="AU28" s="76">
        <v>2</v>
      </c>
      <c r="AV28" s="76"/>
    </row>
    <row r="29" spans="1:48" s="14" customFormat="1" ht="44.25">
      <c r="A29" s="82" t="s">
        <v>9</v>
      </c>
      <c r="B29" s="89" t="s">
        <v>21</v>
      </c>
      <c r="C29" s="82"/>
      <c r="D29" s="82">
        <f aca="true" t="shared" si="14" ref="D29:AV29">SUM(D30:D56)</f>
        <v>99</v>
      </c>
      <c r="E29" s="84">
        <f t="shared" si="14"/>
        <v>2595</v>
      </c>
      <c r="F29" s="84">
        <f t="shared" si="14"/>
        <v>1095</v>
      </c>
      <c r="G29" s="85">
        <f t="shared" si="14"/>
        <v>150</v>
      </c>
      <c r="H29" s="85">
        <f t="shared" si="14"/>
        <v>810</v>
      </c>
      <c r="I29" s="85">
        <f t="shared" si="14"/>
        <v>0</v>
      </c>
      <c r="J29" s="85">
        <f t="shared" si="14"/>
        <v>150</v>
      </c>
      <c r="K29" s="85">
        <f t="shared" si="14"/>
        <v>180</v>
      </c>
      <c r="L29" s="85">
        <f t="shared" si="14"/>
        <v>480</v>
      </c>
      <c r="M29" s="85">
        <f t="shared" si="14"/>
        <v>135</v>
      </c>
      <c r="N29" s="84">
        <f t="shared" si="14"/>
        <v>1500</v>
      </c>
      <c r="O29" s="85">
        <f t="shared" si="14"/>
        <v>0</v>
      </c>
      <c r="P29" s="85">
        <f t="shared" si="14"/>
        <v>0</v>
      </c>
      <c r="Q29" s="85">
        <f t="shared" si="14"/>
        <v>0</v>
      </c>
      <c r="R29" s="85">
        <f t="shared" si="14"/>
        <v>0</v>
      </c>
      <c r="S29" s="85">
        <f t="shared" si="14"/>
        <v>75</v>
      </c>
      <c r="T29" s="85">
        <f t="shared" si="14"/>
        <v>90</v>
      </c>
      <c r="U29" s="85">
        <f t="shared" si="14"/>
        <v>40</v>
      </c>
      <c r="V29" s="85">
        <f t="shared" si="14"/>
        <v>300</v>
      </c>
      <c r="W29" s="85">
        <f t="shared" si="14"/>
        <v>45</v>
      </c>
      <c r="X29" s="85">
        <f t="shared" si="14"/>
        <v>180</v>
      </c>
      <c r="Y29" s="85">
        <f t="shared" si="14"/>
        <v>40</v>
      </c>
      <c r="Z29" s="85">
        <f t="shared" si="14"/>
        <v>405</v>
      </c>
      <c r="AA29" s="85">
        <f t="shared" si="14"/>
        <v>30</v>
      </c>
      <c r="AB29" s="85">
        <f t="shared" si="14"/>
        <v>180</v>
      </c>
      <c r="AC29" s="85">
        <f t="shared" si="14"/>
        <v>30</v>
      </c>
      <c r="AD29" s="85">
        <f t="shared" si="14"/>
        <v>290</v>
      </c>
      <c r="AE29" s="85">
        <f t="shared" si="14"/>
        <v>0</v>
      </c>
      <c r="AF29" s="85">
        <f t="shared" si="14"/>
        <v>180</v>
      </c>
      <c r="AG29" s="85">
        <f t="shared" si="14"/>
        <v>10</v>
      </c>
      <c r="AH29" s="85">
        <f t="shared" si="14"/>
        <v>230</v>
      </c>
      <c r="AI29" s="85">
        <f t="shared" si="14"/>
        <v>0</v>
      </c>
      <c r="AJ29" s="85">
        <f t="shared" si="14"/>
        <v>180</v>
      </c>
      <c r="AK29" s="85">
        <f t="shared" si="14"/>
        <v>15</v>
      </c>
      <c r="AL29" s="85">
        <f t="shared" si="14"/>
        <v>275</v>
      </c>
      <c r="AM29" s="85">
        <f t="shared" si="14"/>
        <v>0</v>
      </c>
      <c r="AN29" s="85">
        <f t="shared" si="14"/>
        <v>19</v>
      </c>
      <c r="AO29" s="85">
        <f t="shared" si="14"/>
        <v>26</v>
      </c>
      <c r="AP29" s="85">
        <f t="shared" si="14"/>
        <v>20</v>
      </c>
      <c r="AQ29" s="85">
        <f t="shared" si="14"/>
        <v>16</v>
      </c>
      <c r="AR29" s="85">
        <f t="shared" si="14"/>
        <v>18</v>
      </c>
      <c r="AS29" s="85">
        <f t="shared" si="14"/>
        <v>44</v>
      </c>
      <c r="AT29" s="85">
        <f t="shared" si="14"/>
        <v>99</v>
      </c>
      <c r="AU29" s="85">
        <f t="shared" si="14"/>
        <v>9</v>
      </c>
      <c r="AV29" s="85">
        <f t="shared" si="14"/>
        <v>58</v>
      </c>
    </row>
    <row r="30" spans="1:48" s="15" customFormat="1" ht="36.75" customHeight="1">
      <c r="A30" s="70" t="s">
        <v>5</v>
      </c>
      <c r="B30" s="80" t="s">
        <v>33</v>
      </c>
      <c r="C30" s="56" t="s">
        <v>85</v>
      </c>
      <c r="D30" s="56">
        <f t="shared" si="7"/>
        <v>3</v>
      </c>
      <c r="E30" s="73">
        <f aca="true" t="shared" si="15" ref="E30:E45">SUM(F30,N30)</f>
        <v>75</v>
      </c>
      <c r="F30" s="73">
        <f aca="true" t="shared" si="16" ref="F30:F45">SUM(G30:H30,M30)</f>
        <v>40</v>
      </c>
      <c r="G30" s="74">
        <f aca="true" t="shared" si="17" ref="G30:G45">SUM(O30,S30,W30,AA30,AE30,AI30)</f>
        <v>15</v>
      </c>
      <c r="H30" s="74">
        <f aca="true" t="shared" si="18" ref="H30:H45">SUM(P30,T30,X30,AB30,AF30,AJ30)</f>
        <v>15</v>
      </c>
      <c r="I30" s="75"/>
      <c r="J30" s="75"/>
      <c r="K30" s="75">
        <v>15</v>
      </c>
      <c r="L30" s="75"/>
      <c r="M30" s="74">
        <f aca="true" t="shared" si="19" ref="M30:M45">SUM(Q30,U30,Y30,AC30,AG30,AK30)</f>
        <v>10</v>
      </c>
      <c r="N30" s="73">
        <f aca="true" t="shared" si="20" ref="N30:N45">SUM(R30,V30,Z30,AD30,AH30,AL30)</f>
        <v>35</v>
      </c>
      <c r="O30" s="76"/>
      <c r="P30" s="76"/>
      <c r="Q30" s="76"/>
      <c r="R30" s="76"/>
      <c r="S30" s="76">
        <v>15</v>
      </c>
      <c r="T30" s="76">
        <v>15</v>
      </c>
      <c r="U30" s="76">
        <v>10</v>
      </c>
      <c r="V30" s="76">
        <v>35</v>
      </c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93"/>
      <c r="AN30" s="93">
        <v>3</v>
      </c>
      <c r="AO30" s="93"/>
      <c r="AP30" s="93"/>
      <c r="AQ30" s="93"/>
      <c r="AR30" s="93"/>
      <c r="AS30" s="76">
        <v>2</v>
      </c>
      <c r="AT30" s="90">
        <v>3</v>
      </c>
      <c r="AU30" s="76">
        <v>3</v>
      </c>
      <c r="AV30" s="76"/>
    </row>
    <row r="31" spans="1:48" s="15" customFormat="1" ht="36.75" customHeight="1">
      <c r="A31" s="70" t="s">
        <v>4</v>
      </c>
      <c r="B31" s="80" t="s">
        <v>42</v>
      </c>
      <c r="C31" s="56" t="s">
        <v>88</v>
      </c>
      <c r="D31" s="56">
        <f t="shared" si="7"/>
        <v>2</v>
      </c>
      <c r="E31" s="73">
        <f t="shared" si="15"/>
        <v>50</v>
      </c>
      <c r="F31" s="73">
        <f t="shared" si="16"/>
        <v>35</v>
      </c>
      <c r="G31" s="74">
        <f t="shared" si="17"/>
        <v>15</v>
      </c>
      <c r="H31" s="74">
        <f t="shared" si="18"/>
        <v>15</v>
      </c>
      <c r="I31" s="75"/>
      <c r="J31" s="75"/>
      <c r="K31" s="75">
        <v>15</v>
      </c>
      <c r="L31" s="75"/>
      <c r="M31" s="74">
        <f t="shared" si="19"/>
        <v>5</v>
      </c>
      <c r="N31" s="73">
        <f t="shared" si="20"/>
        <v>15</v>
      </c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>
        <v>15</v>
      </c>
      <c r="AB31" s="76">
        <v>15</v>
      </c>
      <c r="AC31" s="76">
        <v>5</v>
      </c>
      <c r="AD31" s="76">
        <v>15</v>
      </c>
      <c r="AE31" s="76"/>
      <c r="AF31" s="76"/>
      <c r="AG31" s="76"/>
      <c r="AH31" s="76"/>
      <c r="AI31" s="76"/>
      <c r="AJ31" s="76"/>
      <c r="AK31" s="76"/>
      <c r="AL31" s="76"/>
      <c r="AM31" s="93"/>
      <c r="AN31" s="93"/>
      <c r="AO31" s="93"/>
      <c r="AP31" s="93">
        <v>2</v>
      </c>
      <c r="AQ31" s="93"/>
      <c r="AR31" s="93"/>
      <c r="AS31" s="76">
        <v>1</v>
      </c>
      <c r="AT31" s="76">
        <v>2</v>
      </c>
      <c r="AU31" s="76"/>
      <c r="AV31" s="76"/>
    </row>
    <row r="32" spans="1:48" s="15" customFormat="1" ht="36.75" customHeight="1">
      <c r="A32" s="70" t="s">
        <v>3</v>
      </c>
      <c r="B32" s="80" t="s">
        <v>34</v>
      </c>
      <c r="C32" s="56" t="s">
        <v>89</v>
      </c>
      <c r="D32" s="56">
        <f t="shared" si="7"/>
        <v>2</v>
      </c>
      <c r="E32" s="73">
        <f t="shared" si="15"/>
        <v>50</v>
      </c>
      <c r="F32" s="73">
        <f t="shared" si="16"/>
        <v>20</v>
      </c>
      <c r="G32" s="74">
        <f t="shared" si="17"/>
        <v>0</v>
      </c>
      <c r="H32" s="74">
        <f t="shared" si="18"/>
        <v>15</v>
      </c>
      <c r="I32" s="75"/>
      <c r="J32" s="75">
        <v>15</v>
      </c>
      <c r="K32" s="75"/>
      <c r="L32" s="75"/>
      <c r="M32" s="74">
        <f t="shared" si="19"/>
        <v>5</v>
      </c>
      <c r="N32" s="73">
        <f t="shared" si="20"/>
        <v>30</v>
      </c>
      <c r="O32" s="76"/>
      <c r="P32" s="76"/>
      <c r="Q32" s="76"/>
      <c r="R32" s="76"/>
      <c r="S32" s="76"/>
      <c r="T32" s="76">
        <v>15</v>
      </c>
      <c r="U32" s="76">
        <v>5</v>
      </c>
      <c r="V32" s="76">
        <v>30</v>
      </c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93"/>
      <c r="AN32" s="93">
        <v>2</v>
      </c>
      <c r="AO32" s="93"/>
      <c r="AP32" s="93"/>
      <c r="AQ32" s="93"/>
      <c r="AR32" s="93"/>
      <c r="AS32" s="76">
        <v>1</v>
      </c>
      <c r="AT32" s="76">
        <v>2</v>
      </c>
      <c r="AU32" s="76"/>
      <c r="AV32" s="76"/>
    </row>
    <row r="33" spans="1:48" s="15" customFormat="1" ht="36.75" customHeight="1">
      <c r="A33" s="70" t="s">
        <v>2</v>
      </c>
      <c r="B33" s="80" t="s">
        <v>35</v>
      </c>
      <c r="C33" s="56" t="s">
        <v>88</v>
      </c>
      <c r="D33" s="56">
        <f t="shared" si="7"/>
        <v>2</v>
      </c>
      <c r="E33" s="73">
        <f t="shared" si="15"/>
        <v>50</v>
      </c>
      <c r="F33" s="73">
        <f t="shared" si="16"/>
        <v>25</v>
      </c>
      <c r="G33" s="74">
        <f t="shared" si="17"/>
        <v>0</v>
      </c>
      <c r="H33" s="74">
        <f t="shared" si="18"/>
        <v>15</v>
      </c>
      <c r="I33" s="75"/>
      <c r="J33" s="75"/>
      <c r="K33" s="75">
        <v>15</v>
      </c>
      <c r="L33" s="75"/>
      <c r="M33" s="74">
        <f t="shared" si="19"/>
        <v>10</v>
      </c>
      <c r="N33" s="73">
        <f t="shared" si="20"/>
        <v>25</v>
      </c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>
        <v>15</v>
      </c>
      <c r="AC33" s="76">
        <v>10</v>
      </c>
      <c r="AD33" s="76">
        <v>25</v>
      </c>
      <c r="AE33" s="76"/>
      <c r="AF33" s="76"/>
      <c r="AG33" s="76"/>
      <c r="AH33" s="76"/>
      <c r="AI33" s="76"/>
      <c r="AJ33" s="76"/>
      <c r="AK33" s="76"/>
      <c r="AL33" s="76"/>
      <c r="AM33" s="93"/>
      <c r="AN33" s="93"/>
      <c r="AO33" s="93"/>
      <c r="AP33" s="93">
        <v>2</v>
      </c>
      <c r="AQ33" s="93"/>
      <c r="AR33" s="93"/>
      <c r="AS33" s="76">
        <v>1</v>
      </c>
      <c r="AT33" s="76">
        <v>2</v>
      </c>
      <c r="AU33" s="76">
        <v>2</v>
      </c>
      <c r="AV33" s="76"/>
    </row>
    <row r="34" spans="1:48" s="15" customFormat="1" ht="36.75" customHeight="1">
      <c r="A34" s="70" t="s">
        <v>1</v>
      </c>
      <c r="B34" s="80" t="s">
        <v>36</v>
      </c>
      <c r="C34" s="56" t="s">
        <v>81</v>
      </c>
      <c r="D34" s="56">
        <f t="shared" si="7"/>
        <v>4</v>
      </c>
      <c r="E34" s="73">
        <f t="shared" si="15"/>
        <v>100</v>
      </c>
      <c r="F34" s="73">
        <f t="shared" si="16"/>
        <v>30</v>
      </c>
      <c r="G34" s="74">
        <f t="shared" si="17"/>
        <v>15</v>
      </c>
      <c r="H34" s="74">
        <f t="shared" si="18"/>
        <v>0</v>
      </c>
      <c r="I34" s="75"/>
      <c r="J34" s="75"/>
      <c r="K34" s="75"/>
      <c r="L34" s="75"/>
      <c r="M34" s="74">
        <f t="shared" si="19"/>
        <v>15</v>
      </c>
      <c r="N34" s="73">
        <f t="shared" si="20"/>
        <v>70</v>
      </c>
      <c r="O34" s="76"/>
      <c r="P34" s="76"/>
      <c r="Q34" s="76"/>
      <c r="R34" s="76"/>
      <c r="S34" s="76"/>
      <c r="T34" s="76"/>
      <c r="U34" s="76"/>
      <c r="V34" s="76"/>
      <c r="W34" s="76">
        <v>15</v>
      </c>
      <c r="X34" s="76"/>
      <c r="Y34" s="76">
        <v>15</v>
      </c>
      <c r="Z34" s="76">
        <v>70</v>
      </c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93"/>
      <c r="AN34" s="93"/>
      <c r="AO34" s="93">
        <v>4</v>
      </c>
      <c r="AP34" s="93"/>
      <c r="AQ34" s="93"/>
      <c r="AR34" s="93"/>
      <c r="AS34" s="76">
        <v>1</v>
      </c>
      <c r="AT34" s="76">
        <v>4</v>
      </c>
      <c r="AU34" s="76"/>
      <c r="AV34" s="76"/>
    </row>
    <row r="35" spans="1:48" s="15" customFormat="1" ht="36.75" customHeight="1">
      <c r="A35" s="70" t="s">
        <v>0</v>
      </c>
      <c r="B35" s="80" t="s">
        <v>37</v>
      </c>
      <c r="C35" s="56" t="s">
        <v>89</v>
      </c>
      <c r="D35" s="56">
        <f t="shared" si="7"/>
        <v>2</v>
      </c>
      <c r="E35" s="73">
        <f t="shared" si="15"/>
        <v>50</v>
      </c>
      <c r="F35" s="73">
        <f t="shared" si="16"/>
        <v>35</v>
      </c>
      <c r="G35" s="74">
        <f t="shared" si="17"/>
        <v>15</v>
      </c>
      <c r="H35" s="74">
        <f t="shared" si="18"/>
        <v>15</v>
      </c>
      <c r="I35" s="75"/>
      <c r="J35" s="75"/>
      <c r="K35" s="75">
        <v>15</v>
      </c>
      <c r="L35" s="75"/>
      <c r="M35" s="74">
        <f t="shared" si="19"/>
        <v>5</v>
      </c>
      <c r="N35" s="73">
        <f t="shared" si="20"/>
        <v>15</v>
      </c>
      <c r="O35" s="76"/>
      <c r="P35" s="76"/>
      <c r="Q35" s="76"/>
      <c r="R35" s="76"/>
      <c r="S35" s="76">
        <v>15</v>
      </c>
      <c r="T35" s="76">
        <v>15</v>
      </c>
      <c r="U35" s="76">
        <v>5</v>
      </c>
      <c r="V35" s="76">
        <v>15</v>
      </c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93"/>
      <c r="AN35" s="93">
        <v>2</v>
      </c>
      <c r="AO35" s="93"/>
      <c r="AP35" s="93"/>
      <c r="AQ35" s="93"/>
      <c r="AR35" s="93"/>
      <c r="AS35" s="76">
        <v>1</v>
      </c>
      <c r="AT35" s="76">
        <v>2</v>
      </c>
      <c r="AU35" s="76"/>
      <c r="AV35" s="76"/>
    </row>
    <row r="36" spans="1:48" s="15" customFormat="1" ht="36.75" customHeight="1">
      <c r="A36" s="70" t="s">
        <v>10</v>
      </c>
      <c r="B36" s="80" t="s">
        <v>38</v>
      </c>
      <c r="C36" s="56" t="s">
        <v>89</v>
      </c>
      <c r="D36" s="56">
        <f t="shared" si="7"/>
        <v>2</v>
      </c>
      <c r="E36" s="73">
        <f t="shared" si="15"/>
        <v>50</v>
      </c>
      <c r="F36" s="73">
        <f t="shared" si="16"/>
        <v>35</v>
      </c>
      <c r="G36" s="74">
        <f t="shared" si="17"/>
        <v>15</v>
      </c>
      <c r="H36" s="74">
        <f t="shared" si="18"/>
        <v>15</v>
      </c>
      <c r="I36" s="75"/>
      <c r="J36" s="75"/>
      <c r="K36" s="75">
        <v>15</v>
      </c>
      <c r="L36" s="75"/>
      <c r="M36" s="74">
        <f t="shared" si="19"/>
        <v>5</v>
      </c>
      <c r="N36" s="73">
        <f t="shared" si="20"/>
        <v>15</v>
      </c>
      <c r="O36" s="76"/>
      <c r="P36" s="76"/>
      <c r="Q36" s="76"/>
      <c r="R36" s="76"/>
      <c r="S36" s="76">
        <v>15</v>
      </c>
      <c r="T36" s="76">
        <v>15</v>
      </c>
      <c r="U36" s="76">
        <v>5</v>
      </c>
      <c r="V36" s="76">
        <v>15</v>
      </c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93"/>
      <c r="AN36" s="93">
        <v>2</v>
      </c>
      <c r="AO36" s="93"/>
      <c r="AP36" s="93"/>
      <c r="AQ36" s="93"/>
      <c r="AR36" s="93"/>
      <c r="AS36" s="76">
        <v>1</v>
      </c>
      <c r="AT36" s="76">
        <v>2</v>
      </c>
      <c r="AU36" s="76"/>
      <c r="AV36" s="76"/>
    </row>
    <row r="37" spans="1:48" s="15" customFormat="1" ht="36.75" customHeight="1">
      <c r="A37" s="70" t="s">
        <v>11</v>
      </c>
      <c r="B37" s="80" t="s">
        <v>39</v>
      </c>
      <c r="C37" s="56" t="s">
        <v>81</v>
      </c>
      <c r="D37" s="56">
        <f t="shared" si="7"/>
        <v>2</v>
      </c>
      <c r="E37" s="73">
        <f t="shared" si="15"/>
        <v>50</v>
      </c>
      <c r="F37" s="73">
        <f t="shared" si="16"/>
        <v>30</v>
      </c>
      <c r="G37" s="74">
        <f t="shared" si="17"/>
        <v>0</v>
      </c>
      <c r="H37" s="74">
        <f t="shared" si="18"/>
        <v>30</v>
      </c>
      <c r="I37" s="75"/>
      <c r="J37" s="75">
        <v>30</v>
      </c>
      <c r="K37" s="75"/>
      <c r="L37" s="75"/>
      <c r="M37" s="74">
        <f t="shared" si="19"/>
        <v>0</v>
      </c>
      <c r="N37" s="73">
        <f t="shared" si="20"/>
        <v>20</v>
      </c>
      <c r="O37" s="76"/>
      <c r="P37" s="76"/>
      <c r="Q37" s="76"/>
      <c r="R37" s="76"/>
      <c r="S37" s="76"/>
      <c r="T37" s="76"/>
      <c r="U37" s="76"/>
      <c r="V37" s="76"/>
      <c r="W37" s="76"/>
      <c r="X37" s="76">
        <v>30</v>
      </c>
      <c r="Y37" s="76"/>
      <c r="Z37" s="76">
        <v>20</v>
      </c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93"/>
      <c r="AN37" s="93"/>
      <c r="AO37" s="93">
        <v>2</v>
      </c>
      <c r="AP37" s="93"/>
      <c r="AQ37" s="93"/>
      <c r="AR37" s="93"/>
      <c r="AS37" s="76">
        <v>1</v>
      </c>
      <c r="AT37" s="76">
        <v>2</v>
      </c>
      <c r="AU37" s="76"/>
      <c r="AV37" s="76"/>
    </row>
    <row r="38" spans="1:48" s="15" customFormat="1" ht="36.75" customHeight="1">
      <c r="A38" s="70" t="s">
        <v>12</v>
      </c>
      <c r="B38" s="80" t="s">
        <v>40</v>
      </c>
      <c r="C38" s="56" t="s">
        <v>89</v>
      </c>
      <c r="D38" s="56">
        <f t="shared" si="7"/>
        <v>2</v>
      </c>
      <c r="E38" s="73">
        <f t="shared" si="15"/>
        <v>50</v>
      </c>
      <c r="F38" s="73">
        <f t="shared" si="16"/>
        <v>35</v>
      </c>
      <c r="G38" s="74">
        <f t="shared" si="17"/>
        <v>15</v>
      </c>
      <c r="H38" s="74">
        <f t="shared" si="18"/>
        <v>15</v>
      </c>
      <c r="I38" s="75"/>
      <c r="J38" s="75"/>
      <c r="K38" s="75">
        <v>15</v>
      </c>
      <c r="L38" s="75"/>
      <c r="M38" s="74">
        <f t="shared" si="19"/>
        <v>5</v>
      </c>
      <c r="N38" s="73">
        <f t="shared" si="20"/>
        <v>15</v>
      </c>
      <c r="O38" s="76"/>
      <c r="P38" s="76"/>
      <c r="Q38" s="76"/>
      <c r="R38" s="76"/>
      <c r="S38" s="76">
        <v>15</v>
      </c>
      <c r="T38" s="76">
        <v>15</v>
      </c>
      <c r="U38" s="76">
        <v>5</v>
      </c>
      <c r="V38" s="76">
        <v>15</v>
      </c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93"/>
      <c r="AN38" s="93">
        <v>2</v>
      </c>
      <c r="AO38" s="93"/>
      <c r="AP38" s="93"/>
      <c r="AQ38" s="93"/>
      <c r="AR38" s="93"/>
      <c r="AS38" s="76">
        <v>1</v>
      </c>
      <c r="AT38" s="76">
        <v>2</v>
      </c>
      <c r="AU38" s="76"/>
      <c r="AV38" s="76"/>
    </row>
    <row r="39" spans="1:48" s="15" customFormat="1" ht="36.75" customHeight="1">
      <c r="A39" s="70" t="s">
        <v>13</v>
      </c>
      <c r="B39" s="80" t="s">
        <v>103</v>
      </c>
      <c r="C39" s="79" t="s">
        <v>88</v>
      </c>
      <c r="D39" s="79">
        <f t="shared" si="7"/>
        <v>2</v>
      </c>
      <c r="E39" s="73">
        <f t="shared" si="15"/>
        <v>50</v>
      </c>
      <c r="F39" s="73">
        <f t="shared" si="16"/>
        <v>20</v>
      </c>
      <c r="G39" s="74">
        <f t="shared" si="17"/>
        <v>0</v>
      </c>
      <c r="H39" s="74">
        <f t="shared" si="18"/>
        <v>15</v>
      </c>
      <c r="I39" s="75"/>
      <c r="J39" s="75"/>
      <c r="K39" s="75">
        <v>15</v>
      </c>
      <c r="L39" s="75"/>
      <c r="M39" s="74">
        <f t="shared" si="19"/>
        <v>5</v>
      </c>
      <c r="N39" s="73">
        <f t="shared" si="20"/>
        <v>30</v>
      </c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>
        <v>15</v>
      </c>
      <c r="AC39" s="76">
        <v>5</v>
      </c>
      <c r="AD39" s="76">
        <v>30</v>
      </c>
      <c r="AE39" s="76"/>
      <c r="AF39" s="76"/>
      <c r="AG39" s="76"/>
      <c r="AH39" s="76"/>
      <c r="AI39" s="76"/>
      <c r="AJ39" s="76"/>
      <c r="AK39" s="76"/>
      <c r="AL39" s="76"/>
      <c r="AM39" s="93"/>
      <c r="AN39" s="93"/>
      <c r="AO39" s="93"/>
      <c r="AP39" s="93">
        <v>2</v>
      </c>
      <c r="AQ39" s="93"/>
      <c r="AR39" s="93"/>
      <c r="AS39" s="76">
        <v>1</v>
      </c>
      <c r="AT39" s="76">
        <v>2</v>
      </c>
      <c r="AU39" s="76"/>
      <c r="AV39" s="76"/>
    </row>
    <row r="40" spans="1:48" s="15" customFormat="1" ht="42.75" customHeight="1">
      <c r="A40" s="70" t="s">
        <v>14</v>
      </c>
      <c r="B40" s="80" t="s">
        <v>41</v>
      </c>
      <c r="C40" s="56" t="s">
        <v>87</v>
      </c>
      <c r="D40" s="56">
        <f t="shared" si="7"/>
        <v>4</v>
      </c>
      <c r="E40" s="73">
        <f t="shared" si="15"/>
        <v>100</v>
      </c>
      <c r="F40" s="73">
        <f t="shared" si="16"/>
        <v>45</v>
      </c>
      <c r="G40" s="74">
        <f t="shared" si="17"/>
        <v>15</v>
      </c>
      <c r="H40" s="74">
        <f t="shared" si="18"/>
        <v>15</v>
      </c>
      <c r="I40" s="75"/>
      <c r="J40" s="75"/>
      <c r="K40" s="75">
        <v>15</v>
      </c>
      <c r="L40" s="75"/>
      <c r="M40" s="74">
        <f t="shared" si="19"/>
        <v>15</v>
      </c>
      <c r="N40" s="73">
        <f t="shared" si="20"/>
        <v>55</v>
      </c>
      <c r="O40" s="76"/>
      <c r="P40" s="76"/>
      <c r="Q40" s="76"/>
      <c r="R40" s="76"/>
      <c r="S40" s="76"/>
      <c r="T40" s="76"/>
      <c r="U40" s="76"/>
      <c r="V40" s="76"/>
      <c r="W40" s="76">
        <v>15</v>
      </c>
      <c r="X40" s="76">
        <v>15</v>
      </c>
      <c r="Y40" s="76">
        <v>15</v>
      </c>
      <c r="Z40" s="76">
        <v>55</v>
      </c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93"/>
      <c r="AN40" s="93"/>
      <c r="AO40" s="93">
        <v>4</v>
      </c>
      <c r="AP40" s="93"/>
      <c r="AQ40" s="93"/>
      <c r="AR40" s="93"/>
      <c r="AS40" s="76">
        <v>2</v>
      </c>
      <c r="AT40" s="76">
        <v>4</v>
      </c>
      <c r="AU40" s="76">
        <v>4</v>
      </c>
      <c r="AV40" s="76"/>
    </row>
    <row r="41" spans="1:48" s="15" customFormat="1" ht="45" customHeight="1">
      <c r="A41" s="70" t="s">
        <v>15</v>
      </c>
      <c r="B41" s="80" t="s">
        <v>102</v>
      </c>
      <c r="C41" s="56" t="s">
        <v>86</v>
      </c>
      <c r="D41" s="56">
        <f t="shared" si="7"/>
        <v>2</v>
      </c>
      <c r="E41" s="73">
        <f t="shared" si="15"/>
        <v>50</v>
      </c>
      <c r="F41" s="73">
        <f t="shared" si="16"/>
        <v>40</v>
      </c>
      <c r="G41" s="74">
        <f t="shared" si="17"/>
        <v>15</v>
      </c>
      <c r="H41" s="74">
        <f t="shared" si="18"/>
        <v>15</v>
      </c>
      <c r="I41" s="75"/>
      <c r="J41" s="75"/>
      <c r="K41" s="75">
        <v>15</v>
      </c>
      <c r="L41" s="75"/>
      <c r="M41" s="74">
        <f t="shared" si="19"/>
        <v>10</v>
      </c>
      <c r="N41" s="73">
        <f t="shared" si="20"/>
        <v>10</v>
      </c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>
        <v>15</v>
      </c>
      <c r="AB41" s="76">
        <v>15</v>
      </c>
      <c r="AC41" s="76">
        <v>10</v>
      </c>
      <c r="AD41" s="76">
        <v>10</v>
      </c>
      <c r="AE41" s="76"/>
      <c r="AF41" s="76"/>
      <c r="AG41" s="76"/>
      <c r="AH41" s="76"/>
      <c r="AI41" s="76"/>
      <c r="AJ41" s="76"/>
      <c r="AK41" s="76"/>
      <c r="AL41" s="76"/>
      <c r="AM41" s="93"/>
      <c r="AN41" s="93"/>
      <c r="AO41" s="93"/>
      <c r="AP41" s="93">
        <v>2</v>
      </c>
      <c r="AQ41" s="93"/>
      <c r="AR41" s="93"/>
      <c r="AS41" s="76">
        <v>2</v>
      </c>
      <c r="AT41" s="76">
        <v>2</v>
      </c>
      <c r="AU41" s="76"/>
      <c r="AV41" s="76"/>
    </row>
    <row r="42" spans="1:48" s="15" customFormat="1" ht="36.75" customHeight="1">
      <c r="A42" s="70" t="s">
        <v>16</v>
      </c>
      <c r="B42" s="80" t="s">
        <v>105</v>
      </c>
      <c r="C42" s="56" t="s">
        <v>87</v>
      </c>
      <c r="D42" s="56">
        <f t="shared" si="7"/>
        <v>4</v>
      </c>
      <c r="E42" s="73">
        <f t="shared" si="15"/>
        <v>100</v>
      </c>
      <c r="F42" s="73">
        <f t="shared" si="16"/>
        <v>40</v>
      </c>
      <c r="G42" s="74">
        <f t="shared" si="17"/>
        <v>15</v>
      </c>
      <c r="H42" s="74">
        <f t="shared" si="18"/>
        <v>15</v>
      </c>
      <c r="I42" s="75"/>
      <c r="J42" s="75"/>
      <c r="K42" s="75">
        <v>15</v>
      </c>
      <c r="L42" s="75"/>
      <c r="M42" s="74">
        <f t="shared" si="19"/>
        <v>10</v>
      </c>
      <c r="N42" s="73">
        <f t="shared" si="20"/>
        <v>60</v>
      </c>
      <c r="O42" s="76"/>
      <c r="P42" s="76"/>
      <c r="Q42" s="76"/>
      <c r="R42" s="76"/>
      <c r="S42" s="76"/>
      <c r="T42" s="76"/>
      <c r="U42" s="76"/>
      <c r="V42" s="76"/>
      <c r="W42" s="76">
        <v>15</v>
      </c>
      <c r="X42" s="76">
        <v>15</v>
      </c>
      <c r="Y42" s="76">
        <v>10</v>
      </c>
      <c r="Z42" s="76">
        <v>60</v>
      </c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93"/>
      <c r="AN42" s="93"/>
      <c r="AO42" s="93">
        <v>4</v>
      </c>
      <c r="AP42" s="93"/>
      <c r="AQ42" s="93"/>
      <c r="AR42" s="93"/>
      <c r="AS42" s="76">
        <v>2</v>
      </c>
      <c r="AT42" s="76">
        <v>4</v>
      </c>
      <c r="AU42" s="76"/>
      <c r="AV42" s="76"/>
    </row>
    <row r="43" spans="1:48" s="15" customFormat="1" ht="36.75" customHeight="1">
      <c r="A43" s="70" t="s">
        <v>17</v>
      </c>
      <c r="B43" s="80" t="s">
        <v>99</v>
      </c>
      <c r="C43" s="56" t="s">
        <v>89</v>
      </c>
      <c r="D43" s="56">
        <f t="shared" si="7"/>
        <v>2</v>
      </c>
      <c r="E43" s="73">
        <f t="shared" si="15"/>
        <v>50</v>
      </c>
      <c r="F43" s="73">
        <f t="shared" si="16"/>
        <v>40</v>
      </c>
      <c r="G43" s="74">
        <f t="shared" si="17"/>
        <v>15</v>
      </c>
      <c r="H43" s="74">
        <f t="shared" si="18"/>
        <v>15</v>
      </c>
      <c r="I43" s="75"/>
      <c r="J43" s="75">
        <v>15</v>
      </c>
      <c r="K43" s="75"/>
      <c r="L43" s="75"/>
      <c r="M43" s="74">
        <f t="shared" si="19"/>
        <v>10</v>
      </c>
      <c r="N43" s="73">
        <f t="shared" si="20"/>
        <v>10</v>
      </c>
      <c r="O43" s="76"/>
      <c r="P43" s="76"/>
      <c r="Q43" s="76"/>
      <c r="R43" s="76"/>
      <c r="S43" s="76">
        <v>15</v>
      </c>
      <c r="T43" s="76">
        <v>15</v>
      </c>
      <c r="U43" s="76">
        <v>10</v>
      </c>
      <c r="V43" s="76">
        <v>10</v>
      </c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93"/>
      <c r="AN43" s="93">
        <v>2</v>
      </c>
      <c r="AO43" s="93"/>
      <c r="AP43" s="93"/>
      <c r="AQ43" s="93"/>
      <c r="AR43" s="93"/>
      <c r="AS43" s="76">
        <v>2</v>
      </c>
      <c r="AT43" s="76">
        <v>2</v>
      </c>
      <c r="AU43" s="76"/>
      <c r="AV43" s="76"/>
    </row>
    <row r="44" spans="1:48" s="15" customFormat="1" ht="36.75" customHeight="1">
      <c r="A44" s="70" t="s">
        <v>18</v>
      </c>
      <c r="B44" s="80" t="s">
        <v>134</v>
      </c>
      <c r="C44" s="56" t="s">
        <v>135</v>
      </c>
      <c r="D44" s="56">
        <f t="shared" si="7"/>
        <v>4</v>
      </c>
      <c r="E44" s="73">
        <f t="shared" si="15"/>
        <v>100</v>
      </c>
      <c r="F44" s="73">
        <f t="shared" si="16"/>
        <v>70</v>
      </c>
      <c r="G44" s="74">
        <f t="shared" si="17"/>
        <v>0</v>
      </c>
      <c r="H44" s="74">
        <f t="shared" si="18"/>
        <v>60</v>
      </c>
      <c r="I44" s="75"/>
      <c r="J44" s="75">
        <v>60</v>
      </c>
      <c r="K44" s="75"/>
      <c r="L44" s="75"/>
      <c r="M44" s="74">
        <f t="shared" si="19"/>
        <v>10</v>
      </c>
      <c r="N44" s="73">
        <f t="shared" si="20"/>
        <v>30</v>
      </c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>
        <v>30</v>
      </c>
      <c r="AG44" s="76">
        <v>5</v>
      </c>
      <c r="AH44" s="76">
        <v>15</v>
      </c>
      <c r="AI44" s="76"/>
      <c r="AJ44" s="76">
        <v>30</v>
      </c>
      <c r="AK44" s="76">
        <v>5</v>
      </c>
      <c r="AL44" s="76">
        <v>15</v>
      </c>
      <c r="AM44" s="93"/>
      <c r="AN44" s="93"/>
      <c r="AO44" s="93"/>
      <c r="AP44" s="93"/>
      <c r="AQ44" s="93">
        <v>2</v>
      </c>
      <c r="AR44" s="93">
        <v>2</v>
      </c>
      <c r="AS44" s="76">
        <v>3</v>
      </c>
      <c r="AT44" s="76">
        <v>4</v>
      </c>
      <c r="AU44" s="76"/>
      <c r="AV44" s="76"/>
    </row>
    <row r="45" spans="1:48" s="9" customFormat="1" ht="75.75" customHeight="1">
      <c r="A45" s="70" t="s">
        <v>25</v>
      </c>
      <c r="B45" s="80" t="s">
        <v>125</v>
      </c>
      <c r="C45" s="72" t="s">
        <v>91</v>
      </c>
      <c r="D45" s="72">
        <f t="shared" si="7"/>
        <v>30</v>
      </c>
      <c r="E45" s="73">
        <f t="shared" si="15"/>
        <v>750</v>
      </c>
      <c r="F45" s="73">
        <f t="shared" si="16"/>
        <v>480</v>
      </c>
      <c r="G45" s="74">
        <f t="shared" si="17"/>
        <v>0</v>
      </c>
      <c r="H45" s="74">
        <f t="shared" si="18"/>
        <v>480</v>
      </c>
      <c r="I45" s="75"/>
      <c r="J45" s="75"/>
      <c r="K45" s="75"/>
      <c r="L45" s="75">
        <v>480</v>
      </c>
      <c r="M45" s="74">
        <f t="shared" si="19"/>
        <v>0</v>
      </c>
      <c r="N45" s="73">
        <f t="shared" si="20"/>
        <v>270</v>
      </c>
      <c r="O45" s="76"/>
      <c r="P45" s="76"/>
      <c r="Q45" s="76"/>
      <c r="R45" s="76"/>
      <c r="S45" s="76"/>
      <c r="T45" s="76"/>
      <c r="U45" s="76"/>
      <c r="V45" s="76"/>
      <c r="W45" s="76"/>
      <c r="X45" s="76">
        <v>120</v>
      </c>
      <c r="Y45" s="76"/>
      <c r="Z45" s="76">
        <v>80</v>
      </c>
      <c r="AA45" s="76"/>
      <c r="AB45" s="76">
        <v>120</v>
      </c>
      <c r="AC45" s="76"/>
      <c r="AD45" s="76">
        <v>30</v>
      </c>
      <c r="AE45" s="76"/>
      <c r="AF45" s="76">
        <v>120</v>
      </c>
      <c r="AG45" s="76"/>
      <c r="AH45" s="76">
        <v>80</v>
      </c>
      <c r="AI45" s="76"/>
      <c r="AJ45" s="76">
        <v>120</v>
      </c>
      <c r="AK45" s="76"/>
      <c r="AL45" s="76">
        <v>80</v>
      </c>
      <c r="AM45" s="93"/>
      <c r="AN45" s="93"/>
      <c r="AO45" s="93">
        <v>8</v>
      </c>
      <c r="AP45" s="93">
        <v>6</v>
      </c>
      <c r="AQ45" s="93">
        <v>8</v>
      </c>
      <c r="AR45" s="93">
        <v>8</v>
      </c>
      <c r="AS45" s="76">
        <v>19</v>
      </c>
      <c r="AT45" s="76">
        <v>30</v>
      </c>
      <c r="AU45" s="76"/>
      <c r="AV45" s="76">
        <v>30</v>
      </c>
    </row>
    <row r="46" spans="1:48" s="9" customFormat="1" ht="34.5">
      <c r="A46" s="70"/>
      <c r="B46" s="80" t="s">
        <v>92</v>
      </c>
      <c r="C46" s="72"/>
      <c r="D46" s="72"/>
      <c r="E46" s="73"/>
      <c r="F46" s="73"/>
      <c r="G46" s="74"/>
      <c r="H46" s="74"/>
      <c r="I46" s="75"/>
      <c r="J46" s="75"/>
      <c r="K46" s="75"/>
      <c r="L46" s="75"/>
      <c r="M46" s="74"/>
      <c r="N46" s="73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93"/>
      <c r="AN46" s="93"/>
      <c r="AO46" s="93"/>
      <c r="AP46" s="93"/>
      <c r="AQ46" s="93"/>
      <c r="AR46" s="93"/>
      <c r="AS46" s="76"/>
      <c r="AT46" s="76"/>
      <c r="AU46" s="76"/>
      <c r="AV46" s="76"/>
    </row>
    <row r="47" spans="1:48" s="9" customFormat="1" ht="34.5">
      <c r="A47" s="70"/>
      <c r="B47" s="80" t="s">
        <v>224</v>
      </c>
      <c r="C47" s="72"/>
      <c r="D47" s="72"/>
      <c r="E47" s="73"/>
      <c r="F47" s="73"/>
      <c r="G47" s="74"/>
      <c r="H47" s="74"/>
      <c r="I47" s="75"/>
      <c r="J47" s="75"/>
      <c r="K47" s="75"/>
      <c r="L47" s="75"/>
      <c r="M47" s="74"/>
      <c r="N47" s="73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93"/>
      <c r="AN47" s="93"/>
      <c r="AO47" s="93"/>
      <c r="AP47" s="93"/>
      <c r="AQ47" s="93"/>
      <c r="AR47" s="93"/>
      <c r="AS47" s="76"/>
      <c r="AT47" s="76"/>
      <c r="AU47" s="76"/>
      <c r="AV47" s="76"/>
    </row>
    <row r="48" spans="1:48" s="9" customFormat="1" ht="34.5">
      <c r="A48" s="70"/>
      <c r="B48" s="71" t="s">
        <v>93</v>
      </c>
      <c r="C48" s="72"/>
      <c r="D48" s="72"/>
      <c r="E48" s="73"/>
      <c r="F48" s="73"/>
      <c r="G48" s="74"/>
      <c r="H48" s="74"/>
      <c r="I48" s="75"/>
      <c r="J48" s="75"/>
      <c r="K48" s="75"/>
      <c r="L48" s="75"/>
      <c r="M48" s="74"/>
      <c r="N48" s="73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93"/>
      <c r="AN48" s="93"/>
      <c r="AO48" s="93"/>
      <c r="AP48" s="93"/>
      <c r="AQ48" s="93"/>
      <c r="AR48" s="93"/>
      <c r="AS48" s="76"/>
      <c r="AT48" s="76"/>
      <c r="AU48" s="76"/>
      <c r="AV48" s="76"/>
    </row>
    <row r="49" spans="1:48" s="9" customFormat="1" ht="58.5" customHeight="1">
      <c r="A49" s="70"/>
      <c r="B49" s="71" t="s">
        <v>94</v>
      </c>
      <c r="C49" s="72"/>
      <c r="D49" s="72"/>
      <c r="E49" s="73"/>
      <c r="F49" s="73"/>
      <c r="G49" s="74"/>
      <c r="H49" s="74"/>
      <c r="I49" s="75"/>
      <c r="J49" s="75"/>
      <c r="K49" s="75"/>
      <c r="L49" s="75"/>
      <c r="M49" s="74"/>
      <c r="N49" s="73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93"/>
      <c r="AN49" s="93"/>
      <c r="AO49" s="93"/>
      <c r="AP49" s="93"/>
      <c r="AQ49" s="93"/>
      <c r="AR49" s="93"/>
      <c r="AS49" s="76"/>
      <c r="AT49" s="76"/>
      <c r="AU49" s="76"/>
      <c r="AV49" s="76"/>
    </row>
    <row r="50" spans="1:48" s="9" customFormat="1" ht="58.5" customHeight="1">
      <c r="A50" s="70"/>
      <c r="B50" s="71" t="s">
        <v>95</v>
      </c>
      <c r="C50" s="72"/>
      <c r="D50" s="72"/>
      <c r="E50" s="73"/>
      <c r="F50" s="73"/>
      <c r="G50" s="74"/>
      <c r="H50" s="74"/>
      <c r="I50" s="75"/>
      <c r="J50" s="75"/>
      <c r="K50" s="75"/>
      <c r="L50" s="75"/>
      <c r="M50" s="74"/>
      <c r="N50" s="73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93"/>
      <c r="AN50" s="93"/>
      <c r="AO50" s="93"/>
      <c r="AP50" s="93"/>
      <c r="AQ50" s="93"/>
      <c r="AR50" s="93"/>
      <c r="AS50" s="76"/>
      <c r="AT50" s="76"/>
      <c r="AU50" s="76"/>
      <c r="AV50" s="76"/>
    </row>
    <row r="51" spans="1:48" s="9" customFormat="1" ht="34.5">
      <c r="A51" s="70"/>
      <c r="B51" s="71" t="s">
        <v>96</v>
      </c>
      <c r="C51" s="72"/>
      <c r="D51" s="72"/>
      <c r="E51" s="73"/>
      <c r="F51" s="73"/>
      <c r="G51" s="74"/>
      <c r="H51" s="74"/>
      <c r="I51" s="75"/>
      <c r="J51" s="75"/>
      <c r="K51" s="75"/>
      <c r="L51" s="75"/>
      <c r="M51" s="74"/>
      <c r="N51" s="73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93"/>
      <c r="AN51" s="93"/>
      <c r="AO51" s="93"/>
      <c r="AP51" s="93"/>
      <c r="AQ51" s="93"/>
      <c r="AR51" s="93"/>
      <c r="AS51" s="76"/>
      <c r="AT51" s="76"/>
      <c r="AU51" s="76"/>
      <c r="AV51" s="76"/>
    </row>
    <row r="52" spans="1:48" s="9" customFormat="1" ht="34.5">
      <c r="A52" s="70"/>
      <c r="B52" s="71" t="s">
        <v>97</v>
      </c>
      <c r="C52" s="72"/>
      <c r="D52" s="72"/>
      <c r="E52" s="73"/>
      <c r="F52" s="73"/>
      <c r="G52" s="74"/>
      <c r="H52" s="74"/>
      <c r="I52" s="75"/>
      <c r="J52" s="75"/>
      <c r="K52" s="75"/>
      <c r="L52" s="75"/>
      <c r="M52" s="74"/>
      <c r="N52" s="73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93"/>
      <c r="AN52" s="93"/>
      <c r="AO52" s="93"/>
      <c r="AP52" s="93"/>
      <c r="AQ52" s="93"/>
      <c r="AR52" s="93"/>
      <c r="AS52" s="76"/>
      <c r="AT52" s="76"/>
      <c r="AU52" s="76"/>
      <c r="AV52" s="76"/>
    </row>
    <row r="53" spans="1:48" s="9" customFormat="1" ht="34.5">
      <c r="A53" s="70"/>
      <c r="B53" s="71" t="s">
        <v>98</v>
      </c>
      <c r="C53" s="72"/>
      <c r="D53" s="72"/>
      <c r="E53" s="73"/>
      <c r="F53" s="73"/>
      <c r="G53" s="74"/>
      <c r="H53" s="74"/>
      <c r="I53" s="75"/>
      <c r="J53" s="75"/>
      <c r="K53" s="75"/>
      <c r="L53" s="75"/>
      <c r="M53" s="74"/>
      <c r="N53" s="73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93"/>
      <c r="AN53" s="93"/>
      <c r="AO53" s="93"/>
      <c r="AP53" s="93"/>
      <c r="AQ53" s="93"/>
      <c r="AR53" s="93"/>
      <c r="AS53" s="76"/>
      <c r="AT53" s="76"/>
      <c r="AU53" s="76"/>
      <c r="AV53" s="76"/>
    </row>
    <row r="54" spans="1:48" s="78" customFormat="1" ht="48.75">
      <c r="A54" s="70" t="s">
        <v>26</v>
      </c>
      <c r="B54" s="71" t="s">
        <v>214</v>
      </c>
      <c r="C54" s="72" t="s">
        <v>82</v>
      </c>
      <c r="D54" s="72">
        <f>SUM(AM54:AR54)</f>
        <v>2</v>
      </c>
      <c r="E54" s="73">
        <f>SUM(F54,N54)</f>
        <v>50</v>
      </c>
      <c r="F54" s="73">
        <f>SUM(G54:H54,M54)</f>
        <v>35</v>
      </c>
      <c r="G54" s="74">
        <f aca="true" t="shared" si="21" ref="G54:H56">SUM(O54,S54,W54,AA54,AE54,AI54)</f>
        <v>0</v>
      </c>
      <c r="H54" s="74">
        <f t="shared" si="21"/>
        <v>30</v>
      </c>
      <c r="I54" s="75"/>
      <c r="J54" s="75">
        <v>30</v>
      </c>
      <c r="K54" s="75"/>
      <c r="L54" s="75"/>
      <c r="M54" s="74">
        <f aca="true" t="shared" si="22" ref="M54:N56">SUM(Q54,U54,Y54,AC54,AG54,AK54)</f>
        <v>5</v>
      </c>
      <c r="N54" s="73">
        <f t="shared" si="22"/>
        <v>15</v>
      </c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>
        <v>30</v>
      </c>
      <c r="AG54" s="76">
        <v>5</v>
      </c>
      <c r="AH54" s="76">
        <v>15</v>
      </c>
      <c r="AI54" s="76"/>
      <c r="AJ54" s="76"/>
      <c r="AK54" s="76"/>
      <c r="AL54" s="76"/>
      <c r="AM54" s="93"/>
      <c r="AN54" s="93"/>
      <c r="AO54" s="101"/>
      <c r="AP54" s="93"/>
      <c r="AQ54" s="93">
        <v>2</v>
      </c>
      <c r="AR54" s="93"/>
      <c r="AS54" s="76">
        <v>1</v>
      </c>
      <c r="AT54" s="76">
        <v>2</v>
      </c>
      <c r="AU54" s="76"/>
      <c r="AV54" s="76"/>
    </row>
    <row r="55" spans="1:48" s="78" customFormat="1" ht="34.5">
      <c r="A55" s="70" t="s">
        <v>137</v>
      </c>
      <c r="B55" s="71" t="s">
        <v>223</v>
      </c>
      <c r="C55" s="72" t="s">
        <v>90</v>
      </c>
      <c r="D55" s="72">
        <f>SUM(AM55:AR55)</f>
        <v>4</v>
      </c>
      <c r="E55" s="73">
        <f>SUM(F55,N55)</f>
        <v>100</v>
      </c>
      <c r="F55" s="73">
        <f>SUM(G55:H55,M55)</f>
        <v>40</v>
      </c>
      <c r="G55" s="74">
        <f t="shared" si="21"/>
        <v>0</v>
      </c>
      <c r="H55" s="74">
        <f t="shared" si="21"/>
        <v>30</v>
      </c>
      <c r="I55" s="75"/>
      <c r="J55" s="75"/>
      <c r="K55" s="75">
        <v>30</v>
      </c>
      <c r="L55" s="75"/>
      <c r="M55" s="74">
        <f t="shared" si="22"/>
        <v>10</v>
      </c>
      <c r="N55" s="73">
        <f t="shared" si="22"/>
        <v>60</v>
      </c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>
        <v>30</v>
      </c>
      <c r="AK55" s="76">
        <v>10</v>
      </c>
      <c r="AL55" s="76">
        <v>60</v>
      </c>
      <c r="AM55" s="93"/>
      <c r="AN55" s="93"/>
      <c r="AO55" s="101"/>
      <c r="AP55" s="93"/>
      <c r="AQ55" s="93"/>
      <c r="AR55" s="93">
        <v>4</v>
      </c>
      <c r="AS55" s="76">
        <v>2</v>
      </c>
      <c r="AT55" s="76">
        <v>4</v>
      </c>
      <c r="AU55" s="76"/>
      <c r="AV55" s="76">
        <v>4</v>
      </c>
    </row>
    <row r="56" spans="1:48" s="78" customFormat="1" ht="48.75">
      <c r="A56" s="70" t="s">
        <v>219</v>
      </c>
      <c r="B56" s="71" t="s">
        <v>140</v>
      </c>
      <c r="C56" s="72" t="s">
        <v>218</v>
      </c>
      <c r="D56" s="72">
        <f>SUM(AM56:AR56)</f>
        <v>24</v>
      </c>
      <c r="E56" s="73">
        <f>SUM(F56,N56)</f>
        <v>720</v>
      </c>
      <c r="F56" s="73">
        <f>SUM(G56:H56,M56)</f>
        <v>0</v>
      </c>
      <c r="G56" s="74">
        <f t="shared" si="21"/>
        <v>0</v>
      </c>
      <c r="H56" s="74">
        <f t="shared" si="21"/>
        <v>0</v>
      </c>
      <c r="I56" s="75"/>
      <c r="J56" s="75"/>
      <c r="K56" s="75"/>
      <c r="L56" s="75"/>
      <c r="M56" s="74">
        <f t="shared" si="22"/>
        <v>0</v>
      </c>
      <c r="N56" s="73">
        <f t="shared" si="22"/>
        <v>720</v>
      </c>
      <c r="O56" s="76"/>
      <c r="P56" s="76"/>
      <c r="Q56" s="76"/>
      <c r="R56" s="76"/>
      <c r="S56" s="76"/>
      <c r="T56" s="76"/>
      <c r="U56" s="76"/>
      <c r="V56" s="76">
        <v>180</v>
      </c>
      <c r="W56" s="76"/>
      <c r="X56" s="76"/>
      <c r="Y56" s="76"/>
      <c r="Z56" s="76">
        <v>120</v>
      </c>
      <c r="AA56" s="76"/>
      <c r="AB56" s="76"/>
      <c r="AC56" s="76"/>
      <c r="AD56" s="76">
        <v>180</v>
      </c>
      <c r="AE56" s="76"/>
      <c r="AF56" s="76"/>
      <c r="AG56" s="76"/>
      <c r="AH56" s="76">
        <v>120</v>
      </c>
      <c r="AI56" s="76"/>
      <c r="AJ56" s="76"/>
      <c r="AK56" s="76"/>
      <c r="AL56" s="76">
        <v>120</v>
      </c>
      <c r="AM56" s="93"/>
      <c r="AN56" s="93">
        <v>6</v>
      </c>
      <c r="AO56" s="93">
        <v>4</v>
      </c>
      <c r="AP56" s="93">
        <v>6</v>
      </c>
      <c r="AQ56" s="93">
        <v>4</v>
      </c>
      <c r="AR56" s="93">
        <v>4</v>
      </c>
      <c r="AS56" s="76"/>
      <c r="AT56" s="76">
        <v>24</v>
      </c>
      <c r="AU56" s="76"/>
      <c r="AV56" s="76">
        <v>24</v>
      </c>
    </row>
    <row r="57" spans="1:48" s="13" customFormat="1" ht="44.25">
      <c r="A57" s="82" t="s">
        <v>23</v>
      </c>
      <c r="B57" s="89" t="s">
        <v>106</v>
      </c>
      <c r="C57" s="82"/>
      <c r="D57" s="82">
        <f aca="true" t="shared" si="23" ref="D57:AT57">SUM(D58:D64)</f>
        <v>26</v>
      </c>
      <c r="E57" s="84">
        <f t="shared" si="23"/>
        <v>650</v>
      </c>
      <c r="F57" s="84">
        <f t="shared" si="23"/>
        <v>295</v>
      </c>
      <c r="G57" s="85">
        <f t="shared" si="23"/>
        <v>0</v>
      </c>
      <c r="H57" s="85">
        <f t="shared" si="23"/>
        <v>195</v>
      </c>
      <c r="I57" s="85">
        <f t="shared" si="23"/>
        <v>0</v>
      </c>
      <c r="J57" s="85">
        <f t="shared" si="23"/>
        <v>95</v>
      </c>
      <c r="K57" s="85">
        <f t="shared" si="23"/>
        <v>100</v>
      </c>
      <c r="L57" s="85">
        <f t="shared" si="23"/>
        <v>0</v>
      </c>
      <c r="M57" s="85">
        <f t="shared" si="23"/>
        <v>100</v>
      </c>
      <c r="N57" s="84">
        <f t="shared" si="23"/>
        <v>355</v>
      </c>
      <c r="O57" s="85">
        <f t="shared" si="23"/>
        <v>0</v>
      </c>
      <c r="P57" s="85">
        <f t="shared" si="23"/>
        <v>0</v>
      </c>
      <c r="Q57" s="85">
        <f t="shared" si="23"/>
        <v>0</v>
      </c>
      <c r="R57" s="85">
        <f t="shared" si="23"/>
        <v>0</v>
      </c>
      <c r="S57" s="85">
        <f t="shared" si="23"/>
        <v>0</v>
      </c>
      <c r="T57" s="85">
        <f t="shared" si="23"/>
        <v>0</v>
      </c>
      <c r="U57" s="85">
        <f t="shared" si="23"/>
        <v>0</v>
      </c>
      <c r="V57" s="85">
        <f t="shared" si="23"/>
        <v>0</v>
      </c>
      <c r="W57" s="85">
        <f t="shared" si="23"/>
        <v>0</v>
      </c>
      <c r="X57" s="85">
        <f t="shared" si="23"/>
        <v>0</v>
      </c>
      <c r="Y57" s="85">
        <f t="shared" si="23"/>
        <v>0</v>
      </c>
      <c r="Z57" s="85">
        <f t="shared" si="23"/>
        <v>0</v>
      </c>
      <c r="AA57" s="85">
        <f t="shared" si="23"/>
        <v>0</v>
      </c>
      <c r="AB57" s="85">
        <f t="shared" si="23"/>
        <v>0</v>
      </c>
      <c r="AC57" s="85">
        <f t="shared" si="23"/>
        <v>0</v>
      </c>
      <c r="AD57" s="85">
        <f t="shared" si="23"/>
        <v>0</v>
      </c>
      <c r="AE57" s="85">
        <f t="shared" si="23"/>
        <v>0</v>
      </c>
      <c r="AF57" s="85">
        <f t="shared" si="23"/>
        <v>105</v>
      </c>
      <c r="AG57" s="85">
        <f t="shared" si="23"/>
        <v>55</v>
      </c>
      <c r="AH57" s="85">
        <f t="shared" si="23"/>
        <v>190</v>
      </c>
      <c r="AI57" s="85">
        <f t="shared" si="23"/>
        <v>0</v>
      </c>
      <c r="AJ57" s="85">
        <f t="shared" si="23"/>
        <v>90</v>
      </c>
      <c r="AK57" s="85">
        <f t="shared" si="23"/>
        <v>45</v>
      </c>
      <c r="AL57" s="85">
        <f t="shared" si="23"/>
        <v>165</v>
      </c>
      <c r="AM57" s="85">
        <f t="shared" si="23"/>
        <v>0</v>
      </c>
      <c r="AN57" s="85">
        <f t="shared" si="23"/>
        <v>0</v>
      </c>
      <c r="AO57" s="85">
        <f t="shared" si="23"/>
        <v>0</v>
      </c>
      <c r="AP57" s="85">
        <f t="shared" si="23"/>
        <v>0</v>
      </c>
      <c r="AQ57" s="85">
        <f t="shared" si="23"/>
        <v>14</v>
      </c>
      <c r="AR57" s="85">
        <f t="shared" si="23"/>
        <v>12</v>
      </c>
      <c r="AS57" s="85">
        <f t="shared" si="23"/>
        <v>13</v>
      </c>
      <c r="AT57" s="85">
        <f t="shared" si="23"/>
        <v>26</v>
      </c>
      <c r="AU57" s="85"/>
      <c r="AV57" s="85">
        <f>SUM(AV58:AV64)</f>
        <v>26</v>
      </c>
    </row>
    <row r="58" spans="1:48" s="9" customFormat="1" ht="34.5">
      <c r="A58" s="79" t="s">
        <v>5</v>
      </c>
      <c r="B58" s="80" t="s">
        <v>43</v>
      </c>
      <c r="C58" s="72" t="s">
        <v>90</v>
      </c>
      <c r="D58" s="72">
        <f aca="true" t="shared" si="24" ref="D58:D64">SUM(AM58:AR58)</f>
        <v>4</v>
      </c>
      <c r="E58" s="73">
        <f aca="true" t="shared" si="25" ref="E58:E64">SUM(F58,N58)</f>
        <v>100</v>
      </c>
      <c r="F58" s="73">
        <f aca="true" t="shared" si="26" ref="F58:F64">SUM(G58:H58,M58)</f>
        <v>45</v>
      </c>
      <c r="G58" s="74">
        <f aca="true" t="shared" si="27" ref="G58:H64">SUM(O58,S58,W58,AA58,AE58,AI58)</f>
        <v>0</v>
      </c>
      <c r="H58" s="74">
        <f t="shared" si="27"/>
        <v>30</v>
      </c>
      <c r="I58" s="75"/>
      <c r="J58" s="75">
        <v>15</v>
      </c>
      <c r="K58" s="75">
        <v>15</v>
      </c>
      <c r="L58" s="75"/>
      <c r="M58" s="74">
        <f aca="true" t="shared" si="28" ref="M58:N64">SUM(Q58,U58,Y58,AC58,AG58,AK58)</f>
        <v>15</v>
      </c>
      <c r="N58" s="73">
        <f t="shared" si="28"/>
        <v>55</v>
      </c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>
        <v>30</v>
      </c>
      <c r="AK58" s="76">
        <v>15</v>
      </c>
      <c r="AL58" s="76">
        <v>55</v>
      </c>
      <c r="AM58" s="75"/>
      <c r="AN58" s="75"/>
      <c r="AO58" s="75"/>
      <c r="AP58" s="75"/>
      <c r="AQ58" s="75"/>
      <c r="AR58" s="75">
        <v>4</v>
      </c>
      <c r="AS58" s="76">
        <v>2</v>
      </c>
      <c r="AT58" s="76">
        <v>4</v>
      </c>
      <c r="AU58" s="76"/>
      <c r="AV58" s="76">
        <v>4</v>
      </c>
    </row>
    <row r="59" spans="1:48" s="9" customFormat="1" ht="34.5">
      <c r="A59" s="79" t="s">
        <v>4</v>
      </c>
      <c r="B59" s="80" t="s">
        <v>44</v>
      </c>
      <c r="C59" s="72" t="s">
        <v>82</v>
      </c>
      <c r="D59" s="72">
        <f t="shared" si="24"/>
        <v>4</v>
      </c>
      <c r="E59" s="73">
        <f t="shared" si="25"/>
        <v>100</v>
      </c>
      <c r="F59" s="73">
        <f t="shared" si="26"/>
        <v>45</v>
      </c>
      <c r="G59" s="74">
        <f t="shared" si="27"/>
        <v>0</v>
      </c>
      <c r="H59" s="74">
        <f t="shared" si="27"/>
        <v>30</v>
      </c>
      <c r="I59" s="75"/>
      <c r="J59" s="75">
        <v>15</v>
      </c>
      <c r="K59" s="75">
        <v>15</v>
      </c>
      <c r="L59" s="75"/>
      <c r="M59" s="74">
        <f t="shared" si="28"/>
        <v>15</v>
      </c>
      <c r="N59" s="73">
        <f t="shared" si="28"/>
        <v>55</v>
      </c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>
        <v>30</v>
      </c>
      <c r="AG59" s="76">
        <v>15</v>
      </c>
      <c r="AH59" s="76">
        <v>55</v>
      </c>
      <c r="AI59" s="76"/>
      <c r="AJ59" s="76"/>
      <c r="AK59" s="76"/>
      <c r="AL59" s="76"/>
      <c r="AM59" s="75"/>
      <c r="AN59" s="75"/>
      <c r="AO59" s="75"/>
      <c r="AP59" s="75"/>
      <c r="AQ59" s="75">
        <v>4</v>
      </c>
      <c r="AR59" s="75"/>
      <c r="AS59" s="76">
        <v>2</v>
      </c>
      <c r="AT59" s="76">
        <v>4</v>
      </c>
      <c r="AU59" s="76"/>
      <c r="AV59" s="76">
        <v>4</v>
      </c>
    </row>
    <row r="60" spans="1:48" s="9" customFormat="1" ht="34.5">
      <c r="A60" s="79" t="s">
        <v>3</v>
      </c>
      <c r="B60" s="80" t="s">
        <v>119</v>
      </c>
      <c r="C60" s="72" t="s">
        <v>82</v>
      </c>
      <c r="D60" s="72">
        <f t="shared" si="24"/>
        <v>4</v>
      </c>
      <c r="E60" s="73">
        <f t="shared" si="25"/>
        <v>100</v>
      </c>
      <c r="F60" s="73">
        <f t="shared" si="26"/>
        <v>45</v>
      </c>
      <c r="G60" s="74">
        <f t="shared" si="27"/>
        <v>0</v>
      </c>
      <c r="H60" s="74">
        <f t="shared" si="27"/>
        <v>30</v>
      </c>
      <c r="I60" s="75"/>
      <c r="J60" s="75">
        <v>15</v>
      </c>
      <c r="K60" s="75">
        <v>15</v>
      </c>
      <c r="L60" s="75"/>
      <c r="M60" s="74">
        <f t="shared" si="28"/>
        <v>15</v>
      </c>
      <c r="N60" s="73">
        <f t="shared" si="28"/>
        <v>55</v>
      </c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>
        <v>30</v>
      </c>
      <c r="AG60" s="76">
        <v>15</v>
      </c>
      <c r="AH60" s="76">
        <v>55</v>
      </c>
      <c r="AI60" s="76"/>
      <c r="AJ60" s="76"/>
      <c r="AK60" s="76"/>
      <c r="AL60" s="76"/>
      <c r="AM60" s="75"/>
      <c r="AN60" s="75"/>
      <c r="AO60" s="75"/>
      <c r="AP60" s="75"/>
      <c r="AQ60" s="75">
        <v>4</v>
      </c>
      <c r="AR60" s="75"/>
      <c r="AS60" s="76">
        <v>2</v>
      </c>
      <c r="AT60" s="76">
        <v>4</v>
      </c>
      <c r="AU60" s="76"/>
      <c r="AV60" s="76">
        <v>4</v>
      </c>
    </row>
    <row r="61" spans="1:48" s="9" customFormat="1" ht="34.5">
      <c r="A61" s="79" t="s">
        <v>2</v>
      </c>
      <c r="B61" s="80" t="s">
        <v>45</v>
      </c>
      <c r="C61" s="72" t="s">
        <v>90</v>
      </c>
      <c r="D61" s="72">
        <f t="shared" si="24"/>
        <v>4</v>
      </c>
      <c r="E61" s="73">
        <f t="shared" si="25"/>
        <v>100</v>
      </c>
      <c r="F61" s="73">
        <f t="shared" si="26"/>
        <v>45</v>
      </c>
      <c r="G61" s="74">
        <f t="shared" si="27"/>
        <v>0</v>
      </c>
      <c r="H61" s="74">
        <f t="shared" si="27"/>
        <v>30</v>
      </c>
      <c r="I61" s="75"/>
      <c r="J61" s="75">
        <v>15</v>
      </c>
      <c r="K61" s="75">
        <v>15</v>
      </c>
      <c r="L61" s="75"/>
      <c r="M61" s="74">
        <f t="shared" si="28"/>
        <v>15</v>
      </c>
      <c r="N61" s="73">
        <f t="shared" si="28"/>
        <v>55</v>
      </c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>
        <v>30</v>
      </c>
      <c r="AK61" s="76">
        <v>15</v>
      </c>
      <c r="AL61" s="76">
        <v>55</v>
      </c>
      <c r="AM61" s="75"/>
      <c r="AN61" s="75"/>
      <c r="AO61" s="75"/>
      <c r="AP61" s="75"/>
      <c r="AQ61" s="75"/>
      <c r="AR61" s="75">
        <v>4</v>
      </c>
      <c r="AS61" s="76">
        <v>2</v>
      </c>
      <c r="AT61" s="76">
        <v>4</v>
      </c>
      <c r="AU61" s="76"/>
      <c r="AV61" s="76">
        <v>4</v>
      </c>
    </row>
    <row r="62" spans="1:48" s="9" customFormat="1" ht="44.25" customHeight="1">
      <c r="A62" s="79" t="s">
        <v>1</v>
      </c>
      <c r="B62" s="80" t="s">
        <v>46</v>
      </c>
      <c r="C62" s="72" t="s">
        <v>90</v>
      </c>
      <c r="D62" s="72">
        <f t="shared" si="24"/>
        <v>4</v>
      </c>
      <c r="E62" s="73">
        <f t="shared" si="25"/>
        <v>100</v>
      </c>
      <c r="F62" s="73">
        <f t="shared" si="26"/>
        <v>45</v>
      </c>
      <c r="G62" s="74">
        <f t="shared" si="27"/>
        <v>0</v>
      </c>
      <c r="H62" s="74">
        <f t="shared" si="27"/>
        <v>30</v>
      </c>
      <c r="I62" s="75"/>
      <c r="J62" s="75">
        <v>15</v>
      </c>
      <c r="K62" s="75">
        <v>15</v>
      </c>
      <c r="L62" s="75"/>
      <c r="M62" s="74">
        <f t="shared" si="28"/>
        <v>15</v>
      </c>
      <c r="N62" s="73">
        <f t="shared" si="28"/>
        <v>55</v>
      </c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>
        <v>30</v>
      </c>
      <c r="AK62" s="76">
        <v>15</v>
      </c>
      <c r="AL62" s="76">
        <v>55</v>
      </c>
      <c r="AM62" s="93"/>
      <c r="AN62" s="93"/>
      <c r="AO62" s="93"/>
      <c r="AP62" s="93"/>
      <c r="AQ62" s="93"/>
      <c r="AR62" s="93">
        <v>4</v>
      </c>
      <c r="AS62" s="76">
        <v>2</v>
      </c>
      <c r="AT62" s="76">
        <v>4</v>
      </c>
      <c r="AU62" s="76"/>
      <c r="AV62" s="76">
        <v>4</v>
      </c>
    </row>
    <row r="63" spans="1:48" s="9" customFormat="1" ht="34.5">
      <c r="A63" s="79" t="s">
        <v>0</v>
      </c>
      <c r="B63" s="80" t="s">
        <v>115</v>
      </c>
      <c r="C63" s="72" t="s">
        <v>82</v>
      </c>
      <c r="D63" s="72">
        <f t="shared" si="24"/>
        <v>4</v>
      </c>
      <c r="E63" s="73">
        <f t="shared" si="25"/>
        <v>100</v>
      </c>
      <c r="F63" s="73">
        <f t="shared" si="26"/>
        <v>45</v>
      </c>
      <c r="G63" s="74">
        <f t="shared" si="27"/>
        <v>0</v>
      </c>
      <c r="H63" s="74">
        <f t="shared" si="27"/>
        <v>30</v>
      </c>
      <c r="I63" s="75"/>
      <c r="J63" s="75">
        <v>15</v>
      </c>
      <c r="K63" s="75">
        <v>15</v>
      </c>
      <c r="L63" s="75"/>
      <c r="M63" s="74">
        <f t="shared" si="28"/>
        <v>15</v>
      </c>
      <c r="N63" s="73">
        <f t="shared" si="28"/>
        <v>55</v>
      </c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>
        <v>30</v>
      </c>
      <c r="AG63" s="76">
        <v>15</v>
      </c>
      <c r="AH63" s="76">
        <v>55</v>
      </c>
      <c r="AI63" s="76"/>
      <c r="AJ63" s="76"/>
      <c r="AK63" s="76"/>
      <c r="AL63" s="76"/>
      <c r="AM63" s="93"/>
      <c r="AN63" s="93"/>
      <c r="AO63" s="93"/>
      <c r="AP63" s="93"/>
      <c r="AQ63" s="93">
        <v>4</v>
      </c>
      <c r="AR63" s="93"/>
      <c r="AS63" s="76">
        <v>2</v>
      </c>
      <c r="AT63" s="76">
        <v>4</v>
      </c>
      <c r="AU63" s="76"/>
      <c r="AV63" s="76">
        <v>4</v>
      </c>
    </row>
    <row r="64" spans="1:48" s="9" customFormat="1" ht="34.5">
      <c r="A64" s="79" t="s">
        <v>10</v>
      </c>
      <c r="B64" s="80" t="s">
        <v>113</v>
      </c>
      <c r="C64" s="56" t="s">
        <v>82</v>
      </c>
      <c r="D64" s="56">
        <f t="shared" si="24"/>
        <v>2</v>
      </c>
      <c r="E64" s="73">
        <f t="shared" si="25"/>
        <v>50</v>
      </c>
      <c r="F64" s="73">
        <f t="shared" si="26"/>
        <v>25</v>
      </c>
      <c r="G64" s="74">
        <f t="shared" si="27"/>
        <v>0</v>
      </c>
      <c r="H64" s="74">
        <f t="shared" si="27"/>
        <v>15</v>
      </c>
      <c r="I64" s="75"/>
      <c r="J64" s="75">
        <v>5</v>
      </c>
      <c r="K64" s="75">
        <v>10</v>
      </c>
      <c r="L64" s="75"/>
      <c r="M64" s="74">
        <f t="shared" si="28"/>
        <v>10</v>
      </c>
      <c r="N64" s="73">
        <f t="shared" si="28"/>
        <v>25</v>
      </c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>
        <v>15</v>
      </c>
      <c r="AG64" s="76">
        <v>10</v>
      </c>
      <c r="AH64" s="76">
        <v>25</v>
      </c>
      <c r="AI64" s="76"/>
      <c r="AJ64" s="76"/>
      <c r="AK64" s="76"/>
      <c r="AL64" s="76"/>
      <c r="AM64" s="93"/>
      <c r="AN64" s="93"/>
      <c r="AO64" s="93"/>
      <c r="AP64" s="93"/>
      <c r="AQ64" s="93">
        <v>2</v>
      </c>
      <c r="AR64" s="93"/>
      <c r="AS64" s="76">
        <v>1</v>
      </c>
      <c r="AT64" s="76">
        <v>2</v>
      </c>
      <c r="AU64" s="76"/>
      <c r="AV64" s="76">
        <v>2</v>
      </c>
    </row>
    <row r="65" spans="1:48" s="9" customFormat="1" ht="34.5">
      <c r="A65" s="82" t="s">
        <v>24</v>
      </c>
      <c r="B65" s="89" t="s">
        <v>111</v>
      </c>
      <c r="C65" s="91"/>
      <c r="D65" s="92">
        <f aca="true" t="shared" si="29" ref="D65:AT65">SUM(D66:D72)</f>
        <v>26</v>
      </c>
      <c r="E65" s="84">
        <f t="shared" si="29"/>
        <v>650</v>
      </c>
      <c r="F65" s="84">
        <f t="shared" si="29"/>
        <v>295</v>
      </c>
      <c r="G65" s="85">
        <f t="shared" si="29"/>
        <v>0</v>
      </c>
      <c r="H65" s="85">
        <f t="shared" si="29"/>
        <v>195</v>
      </c>
      <c r="I65" s="85">
        <f t="shared" si="29"/>
        <v>0</v>
      </c>
      <c r="J65" s="85">
        <f t="shared" si="29"/>
        <v>95</v>
      </c>
      <c r="K65" s="85">
        <f t="shared" si="29"/>
        <v>100</v>
      </c>
      <c r="L65" s="85">
        <f t="shared" si="29"/>
        <v>0</v>
      </c>
      <c r="M65" s="85">
        <f t="shared" si="29"/>
        <v>100</v>
      </c>
      <c r="N65" s="84">
        <f t="shared" si="29"/>
        <v>355</v>
      </c>
      <c r="O65" s="85">
        <f t="shared" si="29"/>
        <v>0</v>
      </c>
      <c r="P65" s="85">
        <f t="shared" si="29"/>
        <v>0</v>
      </c>
      <c r="Q65" s="85">
        <f t="shared" si="29"/>
        <v>0</v>
      </c>
      <c r="R65" s="85">
        <f t="shared" si="29"/>
        <v>0</v>
      </c>
      <c r="S65" s="85">
        <f t="shared" si="29"/>
        <v>0</v>
      </c>
      <c r="T65" s="85">
        <f t="shared" si="29"/>
        <v>0</v>
      </c>
      <c r="U65" s="85">
        <f t="shared" si="29"/>
        <v>0</v>
      </c>
      <c r="V65" s="85">
        <f t="shared" si="29"/>
        <v>0</v>
      </c>
      <c r="W65" s="85">
        <f t="shared" si="29"/>
        <v>0</v>
      </c>
      <c r="X65" s="85">
        <f t="shared" si="29"/>
        <v>0</v>
      </c>
      <c r="Y65" s="85">
        <f t="shared" si="29"/>
        <v>0</v>
      </c>
      <c r="Z65" s="85">
        <f t="shared" si="29"/>
        <v>0</v>
      </c>
      <c r="AA65" s="85">
        <f t="shared" si="29"/>
        <v>0</v>
      </c>
      <c r="AB65" s="85">
        <f t="shared" si="29"/>
        <v>0</v>
      </c>
      <c r="AC65" s="85">
        <f t="shared" si="29"/>
        <v>0</v>
      </c>
      <c r="AD65" s="85">
        <f t="shared" si="29"/>
        <v>0</v>
      </c>
      <c r="AE65" s="85">
        <f t="shared" si="29"/>
        <v>0</v>
      </c>
      <c r="AF65" s="85">
        <f t="shared" si="29"/>
        <v>105</v>
      </c>
      <c r="AG65" s="85">
        <f t="shared" si="29"/>
        <v>55</v>
      </c>
      <c r="AH65" s="85">
        <f t="shared" si="29"/>
        <v>190</v>
      </c>
      <c r="AI65" s="85">
        <f t="shared" si="29"/>
        <v>0</v>
      </c>
      <c r="AJ65" s="85">
        <f t="shared" si="29"/>
        <v>90</v>
      </c>
      <c r="AK65" s="85">
        <f t="shared" si="29"/>
        <v>45</v>
      </c>
      <c r="AL65" s="85">
        <f t="shared" si="29"/>
        <v>165</v>
      </c>
      <c r="AM65" s="85">
        <f t="shared" si="29"/>
        <v>0</v>
      </c>
      <c r="AN65" s="85">
        <f t="shared" si="29"/>
        <v>0</v>
      </c>
      <c r="AO65" s="85">
        <f t="shared" si="29"/>
        <v>0</v>
      </c>
      <c r="AP65" s="85">
        <f t="shared" si="29"/>
        <v>0</v>
      </c>
      <c r="AQ65" s="85">
        <f t="shared" si="29"/>
        <v>14</v>
      </c>
      <c r="AR65" s="85">
        <f t="shared" si="29"/>
        <v>12</v>
      </c>
      <c r="AS65" s="85">
        <f t="shared" si="29"/>
        <v>13</v>
      </c>
      <c r="AT65" s="85">
        <f t="shared" si="29"/>
        <v>26</v>
      </c>
      <c r="AU65" s="85"/>
      <c r="AV65" s="85">
        <f>SUM(AV66:AV72)</f>
        <v>26</v>
      </c>
    </row>
    <row r="66" spans="1:48" s="9" customFormat="1" ht="34.5">
      <c r="A66" s="79" t="s">
        <v>5</v>
      </c>
      <c r="B66" s="80" t="s">
        <v>120</v>
      </c>
      <c r="C66" s="72" t="s">
        <v>82</v>
      </c>
      <c r="D66" s="72">
        <f aca="true" t="shared" si="30" ref="D66:D72">SUM(AM66:AR66)</f>
        <v>4</v>
      </c>
      <c r="E66" s="73">
        <f aca="true" t="shared" si="31" ref="E66:E72">SUM(F66,N66)</f>
        <v>100</v>
      </c>
      <c r="F66" s="73">
        <f aca="true" t="shared" si="32" ref="F66:F72">SUM(G66:H66,M66)</f>
        <v>45</v>
      </c>
      <c r="G66" s="74">
        <f aca="true" t="shared" si="33" ref="G66:H72">SUM(O66,S66,W66,AA66,AE66,AI66)</f>
        <v>0</v>
      </c>
      <c r="H66" s="74">
        <f t="shared" si="33"/>
        <v>30</v>
      </c>
      <c r="I66" s="75"/>
      <c r="J66" s="75">
        <v>15</v>
      </c>
      <c r="K66" s="75">
        <v>15</v>
      </c>
      <c r="L66" s="75"/>
      <c r="M66" s="74">
        <f aca="true" t="shared" si="34" ref="M66:N72">SUM(Q66,U66,Y66,AC66,AG66,AK66)</f>
        <v>15</v>
      </c>
      <c r="N66" s="73">
        <f t="shared" si="34"/>
        <v>55</v>
      </c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>
        <v>30</v>
      </c>
      <c r="AG66" s="76">
        <v>15</v>
      </c>
      <c r="AH66" s="76">
        <v>55</v>
      </c>
      <c r="AI66" s="76"/>
      <c r="AJ66" s="76"/>
      <c r="AK66" s="76"/>
      <c r="AL66" s="76"/>
      <c r="AM66" s="93"/>
      <c r="AN66" s="93"/>
      <c r="AO66" s="93"/>
      <c r="AP66" s="93"/>
      <c r="AQ66" s="93">
        <v>4</v>
      </c>
      <c r="AR66" s="93"/>
      <c r="AS66" s="76">
        <v>2</v>
      </c>
      <c r="AT66" s="76">
        <v>4</v>
      </c>
      <c r="AU66" s="76"/>
      <c r="AV66" s="76">
        <v>4</v>
      </c>
    </row>
    <row r="67" spans="1:48" s="9" customFormat="1" ht="54" customHeight="1">
      <c r="A67" s="79" t="s">
        <v>4</v>
      </c>
      <c r="B67" s="80" t="s">
        <v>114</v>
      </c>
      <c r="C67" s="72" t="s">
        <v>90</v>
      </c>
      <c r="D67" s="72">
        <f t="shared" si="30"/>
        <v>4</v>
      </c>
      <c r="E67" s="73">
        <f t="shared" si="31"/>
        <v>100</v>
      </c>
      <c r="F67" s="73">
        <f t="shared" si="32"/>
        <v>45</v>
      </c>
      <c r="G67" s="74">
        <f t="shared" si="33"/>
        <v>0</v>
      </c>
      <c r="H67" s="74">
        <f t="shared" si="33"/>
        <v>30</v>
      </c>
      <c r="I67" s="75"/>
      <c r="J67" s="75">
        <v>15</v>
      </c>
      <c r="K67" s="75">
        <v>15</v>
      </c>
      <c r="L67" s="75"/>
      <c r="M67" s="74">
        <f t="shared" si="34"/>
        <v>15</v>
      </c>
      <c r="N67" s="73">
        <f t="shared" si="34"/>
        <v>55</v>
      </c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>
        <v>30</v>
      </c>
      <c r="AK67" s="76">
        <v>15</v>
      </c>
      <c r="AL67" s="76">
        <v>55</v>
      </c>
      <c r="AM67" s="93"/>
      <c r="AN67" s="93"/>
      <c r="AO67" s="93"/>
      <c r="AP67" s="93"/>
      <c r="AQ67" s="93"/>
      <c r="AR67" s="93">
        <v>4</v>
      </c>
      <c r="AS67" s="76">
        <v>2</v>
      </c>
      <c r="AT67" s="76">
        <v>4</v>
      </c>
      <c r="AU67" s="76"/>
      <c r="AV67" s="76">
        <v>4</v>
      </c>
    </row>
    <row r="68" spans="1:48" s="9" customFormat="1" ht="33" customHeight="1">
      <c r="A68" s="79" t="s">
        <v>3</v>
      </c>
      <c r="B68" s="80" t="s">
        <v>108</v>
      </c>
      <c r="C68" s="72" t="s">
        <v>90</v>
      </c>
      <c r="D68" s="72">
        <f t="shared" si="30"/>
        <v>4</v>
      </c>
      <c r="E68" s="73">
        <f t="shared" si="31"/>
        <v>100</v>
      </c>
      <c r="F68" s="73">
        <f t="shared" si="32"/>
        <v>45</v>
      </c>
      <c r="G68" s="74">
        <f t="shared" si="33"/>
        <v>0</v>
      </c>
      <c r="H68" s="74">
        <f t="shared" si="33"/>
        <v>30</v>
      </c>
      <c r="I68" s="75"/>
      <c r="J68" s="75">
        <v>15</v>
      </c>
      <c r="K68" s="75">
        <v>15</v>
      </c>
      <c r="L68" s="75"/>
      <c r="M68" s="74">
        <f t="shared" si="34"/>
        <v>15</v>
      </c>
      <c r="N68" s="73">
        <f t="shared" si="34"/>
        <v>55</v>
      </c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>
        <v>30</v>
      </c>
      <c r="AK68" s="76">
        <v>15</v>
      </c>
      <c r="AL68" s="76">
        <v>55</v>
      </c>
      <c r="AM68" s="93"/>
      <c r="AN68" s="93"/>
      <c r="AO68" s="93"/>
      <c r="AP68" s="93"/>
      <c r="AQ68" s="93"/>
      <c r="AR68" s="93">
        <v>4</v>
      </c>
      <c r="AS68" s="76">
        <v>2</v>
      </c>
      <c r="AT68" s="76">
        <v>4</v>
      </c>
      <c r="AU68" s="76"/>
      <c r="AV68" s="76">
        <v>4</v>
      </c>
    </row>
    <row r="69" spans="1:48" s="9" customFormat="1" ht="48" customHeight="1">
      <c r="A69" s="79" t="s">
        <v>2</v>
      </c>
      <c r="B69" s="80" t="s">
        <v>107</v>
      </c>
      <c r="C69" s="72" t="s">
        <v>82</v>
      </c>
      <c r="D69" s="72">
        <f t="shared" si="30"/>
        <v>4</v>
      </c>
      <c r="E69" s="73">
        <f t="shared" si="31"/>
        <v>100</v>
      </c>
      <c r="F69" s="73">
        <f t="shared" si="32"/>
        <v>45</v>
      </c>
      <c r="G69" s="74">
        <f t="shared" si="33"/>
        <v>0</v>
      </c>
      <c r="H69" s="74">
        <f t="shared" si="33"/>
        <v>30</v>
      </c>
      <c r="I69" s="75"/>
      <c r="J69" s="75">
        <v>15</v>
      </c>
      <c r="K69" s="75">
        <v>15</v>
      </c>
      <c r="L69" s="75"/>
      <c r="M69" s="74">
        <f t="shared" si="34"/>
        <v>15</v>
      </c>
      <c r="N69" s="73">
        <f t="shared" si="34"/>
        <v>55</v>
      </c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>
        <v>30</v>
      </c>
      <c r="AG69" s="76">
        <v>15</v>
      </c>
      <c r="AH69" s="76">
        <v>55</v>
      </c>
      <c r="AI69" s="76"/>
      <c r="AJ69" s="76"/>
      <c r="AK69" s="76"/>
      <c r="AL69" s="76"/>
      <c r="AM69" s="93"/>
      <c r="AN69" s="93"/>
      <c r="AO69" s="93"/>
      <c r="AP69" s="93"/>
      <c r="AQ69" s="93">
        <v>4</v>
      </c>
      <c r="AR69" s="93"/>
      <c r="AS69" s="76">
        <v>2</v>
      </c>
      <c r="AT69" s="76">
        <v>4</v>
      </c>
      <c r="AU69" s="76"/>
      <c r="AV69" s="76">
        <v>4</v>
      </c>
    </row>
    <row r="70" spans="1:48" s="9" customFormat="1" ht="34.5">
      <c r="A70" s="79" t="s">
        <v>1</v>
      </c>
      <c r="B70" s="80" t="s">
        <v>109</v>
      </c>
      <c r="C70" s="72" t="s">
        <v>82</v>
      </c>
      <c r="D70" s="72">
        <f t="shared" si="30"/>
        <v>4</v>
      </c>
      <c r="E70" s="73">
        <f t="shared" si="31"/>
        <v>100</v>
      </c>
      <c r="F70" s="73">
        <f t="shared" si="32"/>
        <v>45</v>
      </c>
      <c r="G70" s="74">
        <f t="shared" si="33"/>
        <v>0</v>
      </c>
      <c r="H70" s="74">
        <f t="shared" si="33"/>
        <v>30</v>
      </c>
      <c r="I70" s="75"/>
      <c r="J70" s="75">
        <v>15</v>
      </c>
      <c r="K70" s="75">
        <v>15</v>
      </c>
      <c r="L70" s="75"/>
      <c r="M70" s="74">
        <f t="shared" si="34"/>
        <v>15</v>
      </c>
      <c r="N70" s="73">
        <f t="shared" si="34"/>
        <v>55</v>
      </c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>
        <v>30</v>
      </c>
      <c r="AG70" s="76">
        <v>15</v>
      </c>
      <c r="AH70" s="76">
        <v>55</v>
      </c>
      <c r="AI70" s="76"/>
      <c r="AJ70" s="76"/>
      <c r="AK70" s="76"/>
      <c r="AL70" s="76"/>
      <c r="AM70" s="93"/>
      <c r="AN70" s="93"/>
      <c r="AO70" s="93"/>
      <c r="AP70" s="93"/>
      <c r="AQ70" s="93">
        <v>4</v>
      </c>
      <c r="AR70" s="93"/>
      <c r="AS70" s="76">
        <v>2</v>
      </c>
      <c r="AT70" s="76">
        <v>4</v>
      </c>
      <c r="AU70" s="76"/>
      <c r="AV70" s="76">
        <v>4</v>
      </c>
    </row>
    <row r="71" spans="1:48" s="9" customFormat="1" ht="34.5">
      <c r="A71" s="79" t="s">
        <v>0</v>
      </c>
      <c r="B71" s="80" t="s">
        <v>110</v>
      </c>
      <c r="C71" s="72" t="s">
        <v>90</v>
      </c>
      <c r="D71" s="72">
        <f t="shared" si="30"/>
        <v>4</v>
      </c>
      <c r="E71" s="73">
        <f t="shared" si="31"/>
        <v>100</v>
      </c>
      <c r="F71" s="73">
        <f t="shared" si="32"/>
        <v>45</v>
      </c>
      <c r="G71" s="74">
        <f t="shared" si="33"/>
        <v>0</v>
      </c>
      <c r="H71" s="74">
        <f t="shared" si="33"/>
        <v>30</v>
      </c>
      <c r="I71" s="75"/>
      <c r="J71" s="75">
        <v>15</v>
      </c>
      <c r="K71" s="75">
        <v>15</v>
      </c>
      <c r="L71" s="75"/>
      <c r="M71" s="74">
        <f t="shared" si="34"/>
        <v>15</v>
      </c>
      <c r="N71" s="73">
        <f t="shared" si="34"/>
        <v>55</v>
      </c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>
        <v>30</v>
      </c>
      <c r="AK71" s="76">
        <v>15</v>
      </c>
      <c r="AL71" s="76">
        <v>55</v>
      </c>
      <c r="AM71" s="93"/>
      <c r="AN71" s="93"/>
      <c r="AO71" s="93"/>
      <c r="AP71" s="93"/>
      <c r="AQ71" s="93"/>
      <c r="AR71" s="93">
        <v>4</v>
      </c>
      <c r="AS71" s="76">
        <v>2</v>
      </c>
      <c r="AT71" s="76">
        <v>4</v>
      </c>
      <c r="AU71" s="76"/>
      <c r="AV71" s="76">
        <v>4</v>
      </c>
    </row>
    <row r="72" spans="1:48" s="9" customFormat="1" ht="34.5">
      <c r="A72" s="79" t="s">
        <v>10</v>
      </c>
      <c r="B72" s="80" t="s">
        <v>112</v>
      </c>
      <c r="C72" s="56" t="s">
        <v>82</v>
      </c>
      <c r="D72" s="56">
        <f t="shared" si="30"/>
        <v>2</v>
      </c>
      <c r="E72" s="73">
        <f t="shared" si="31"/>
        <v>50</v>
      </c>
      <c r="F72" s="73">
        <f t="shared" si="32"/>
        <v>25</v>
      </c>
      <c r="G72" s="74">
        <f t="shared" si="33"/>
        <v>0</v>
      </c>
      <c r="H72" s="74">
        <f t="shared" si="33"/>
        <v>15</v>
      </c>
      <c r="I72" s="75"/>
      <c r="J72" s="75">
        <v>5</v>
      </c>
      <c r="K72" s="75">
        <v>10</v>
      </c>
      <c r="L72" s="75"/>
      <c r="M72" s="74">
        <f t="shared" si="34"/>
        <v>10</v>
      </c>
      <c r="N72" s="73">
        <f t="shared" si="34"/>
        <v>25</v>
      </c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>
        <v>15</v>
      </c>
      <c r="AG72" s="76">
        <v>10</v>
      </c>
      <c r="AH72" s="76">
        <v>25</v>
      </c>
      <c r="AI72" s="76"/>
      <c r="AJ72" s="76"/>
      <c r="AK72" s="76"/>
      <c r="AL72" s="76"/>
      <c r="AM72" s="93"/>
      <c r="AN72" s="93"/>
      <c r="AO72" s="93"/>
      <c r="AP72" s="93"/>
      <c r="AQ72" s="93">
        <v>2</v>
      </c>
      <c r="AR72" s="93"/>
      <c r="AS72" s="76">
        <v>1</v>
      </c>
      <c r="AT72" s="76">
        <v>2</v>
      </c>
      <c r="AU72" s="76"/>
      <c r="AV72" s="76">
        <v>2</v>
      </c>
    </row>
    <row r="73" spans="1:48" s="9" customFormat="1" ht="34.5">
      <c r="A73" s="156" t="s">
        <v>129</v>
      </c>
      <c r="B73" s="157"/>
      <c r="C73" s="158"/>
      <c r="D73" s="153">
        <f aca="true" t="shared" si="35" ref="D73:AU73">SUM(D7,D16,D29,D57)</f>
        <v>180</v>
      </c>
      <c r="E73" s="148">
        <f t="shared" si="35"/>
        <v>4745</v>
      </c>
      <c r="F73" s="148">
        <f t="shared" si="35"/>
        <v>2225</v>
      </c>
      <c r="G73" s="148">
        <f t="shared" si="35"/>
        <v>335</v>
      </c>
      <c r="H73" s="148">
        <f t="shared" si="35"/>
        <v>1480</v>
      </c>
      <c r="I73" s="148">
        <f t="shared" si="35"/>
        <v>120</v>
      </c>
      <c r="J73" s="148">
        <f t="shared" si="35"/>
        <v>600</v>
      </c>
      <c r="K73" s="148">
        <f t="shared" si="35"/>
        <v>280</v>
      </c>
      <c r="L73" s="148">
        <f t="shared" si="35"/>
        <v>480</v>
      </c>
      <c r="M73" s="148">
        <f t="shared" si="35"/>
        <v>410</v>
      </c>
      <c r="N73" s="148">
        <f t="shared" si="35"/>
        <v>2520</v>
      </c>
      <c r="O73" s="73">
        <f t="shared" si="35"/>
        <v>120</v>
      </c>
      <c r="P73" s="73">
        <f t="shared" si="35"/>
        <v>180</v>
      </c>
      <c r="Q73" s="73">
        <f t="shared" si="35"/>
        <v>95</v>
      </c>
      <c r="R73" s="73">
        <f t="shared" si="35"/>
        <v>415</v>
      </c>
      <c r="S73" s="73">
        <f t="shared" si="35"/>
        <v>125</v>
      </c>
      <c r="T73" s="73">
        <f t="shared" si="35"/>
        <v>205</v>
      </c>
      <c r="U73" s="73">
        <f t="shared" si="35"/>
        <v>85</v>
      </c>
      <c r="V73" s="73">
        <f t="shared" si="35"/>
        <v>430</v>
      </c>
      <c r="W73" s="73">
        <f t="shared" si="35"/>
        <v>45</v>
      </c>
      <c r="X73" s="73">
        <f t="shared" si="35"/>
        <v>240</v>
      </c>
      <c r="Y73" s="73">
        <f t="shared" si="35"/>
        <v>50</v>
      </c>
      <c r="Z73" s="73">
        <f t="shared" si="35"/>
        <v>435</v>
      </c>
      <c r="AA73" s="73">
        <f t="shared" si="35"/>
        <v>45</v>
      </c>
      <c r="AB73" s="73">
        <f t="shared" si="35"/>
        <v>300</v>
      </c>
      <c r="AC73" s="73">
        <f t="shared" si="35"/>
        <v>55</v>
      </c>
      <c r="AD73" s="73">
        <f t="shared" si="35"/>
        <v>380</v>
      </c>
      <c r="AE73" s="73">
        <f t="shared" si="35"/>
        <v>0</v>
      </c>
      <c r="AF73" s="73">
        <f t="shared" si="35"/>
        <v>285</v>
      </c>
      <c r="AG73" s="73">
        <f t="shared" si="35"/>
        <v>65</v>
      </c>
      <c r="AH73" s="73">
        <f t="shared" si="35"/>
        <v>420</v>
      </c>
      <c r="AI73" s="73">
        <f t="shared" si="35"/>
        <v>0</v>
      </c>
      <c r="AJ73" s="73">
        <f t="shared" si="35"/>
        <v>270</v>
      </c>
      <c r="AK73" s="73">
        <f t="shared" si="35"/>
        <v>60</v>
      </c>
      <c r="AL73" s="73">
        <f t="shared" si="35"/>
        <v>440</v>
      </c>
      <c r="AM73" s="73">
        <f>SUM(AM7,AM16,AM29,AM57)</f>
        <v>30</v>
      </c>
      <c r="AN73" s="73">
        <f t="shared" si="35"/>
        <v>30</v>
      </c>
      <c r="AO73" s="73">
        <f t="shared" si="35"/>
        <v>30</v>
      </c>
      <c r="AP73" s="73">
        <f t="shared" si="35"/>
        <v>30</v>
      </c>
      <c r="AQ73" s="73">
        <f t="shared" si="35"/>
        <v>30</v>
      </c>
      <c r="AR73" s="73">
        <f t="shared" si="35"/>
        <v>30</v>
      </c>
      <c r="AS73" s="148">
        <f t="shared" si="35"/>
        <v>91</v>
      </c>
      <c r="AT73" s="148">
        <f t="shared" si="35"/>
        <v>143</v>
      </c>
      <c r="AU73" s="148">
        <f t="shared" si="35"/>
        <v>29</v>
      </c>
      <c r="AV73" s="148">
        <f>SUM(AV7,AV16,AV29,AV57)</f>
        <v>84</v>
      </c>
    </row>
    <row r="74" spans="1:48" s="9" customFormat="1" ht="34.5">
      <c r="A74" s="159"/>
      <c r="B74" s="160"/>
      <c r="C74" s="161"/>
      <c r="D74" s="154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62">
        <f>SUM(O73:R73)</f>
        <v>810</v>
      </c>
      <c r="P74" s="163"/>
      <c r="Q74" s="163"/>
      <c r="R74" s="164"/>
      <c r="S74" s="162">
        <f>SUM(S73:V73)</f>
        <v>845</v>
      </c>
      <c r="T74" s="163"/>
      <c r="U74" s="163"/>
      <c r="V74" s="164"/>
      <c r="W74" s="162">
        <f>SUM(W73:Z73)</f>
        <v>770</v>
      </c>
      <c r="X74" s="163"/>
      <c r="Y74" s="163"/>
      <c r="Z74" s="164"/>
      <c r="AA74" s="162">
        <f>SUM(AA73:AD73)</f>
        <v>780</v>
      </c>
      <c r="AB74" s="163"/>
      <c r="AC74" s="163"/>
      <c r="AD74" s="164"/>
      <c r="AE74" s="162">
        <f>SUM(AE73:AH73)</f>
        <v>770</v>
      </c>
      <c r="AF74" s="163"/>
      <c r="AG74" s="163"/>
      <c r="AH74" s="164"/>
      <c r="AI74" s="162">
        <f>SUM(AI73:AL73)</f>
        <v>770</v>
      </c>
      <c r="AJ74" s="163"/>
      <c r="AK74" s="163"/>
      <c r="AL74" s="164"/>
      <c r="AM74" s="162">
        <f>SUM(AM73:AR73)</f>
        <v>180</v>
      </c>
      <c r="AN74" s="163"/>
      <c r="AO74" s="163"/>
      <c r="AP74" s="163"/>
      <c r="AQ74" s="163"/>
      <c r="AR74" s="164"/>
      <c r="AS74" s="149"/>
      <c r="AT74" s="149"/>
      <c r="AU74" s="149"/>
      <c r="AV74" s="149"/>
    </row>
    <row r="75" spans="1:48" s="9" customFormat="1" ht="34.5" customHeight="1">
      <c r="A75" s="156" t="s">
        <v>130</v>
      </c>
      <c r="B75" s="157"/>
      <c r="C75" s="158"/>
      <c r="D75" s="153">
        <f aca="true" t="shared" si="36" ref="D75:AV75">SUM(D7,D16,D29,D65)</f>
        <v>180</v>
      </c>
      <c r="E75" s="147">
        <f t="shared" si="36"/>
        <v>4745</v>
      </c>
      <c r="F75" s="147">
        <f t="shared" si="36"/>
        <v>2225</v>
      </c>
      <c r="G75" s="147">
        <f t="shared" si="36"/>
        <v>335</v>
      </c>
      <c r="H75" s="147">
        <f>SUM(H7,H16,H29,H65)</f>
        <v>1480</v>
      </c>
      <c r="I75" s="147">
        <f t="shared" si="36"/>
        <v>120</v>
      </c>
      <c r="J75" s="147">
        <f t="shared" si="36"/>
        <v>600</v>
      </c>
      <c r="K75" s="147">
        <f t="shared" si="36"/>
        <v>280</v>
      </c>
      <c r="L75" s="147">
        <f t="shared" si="36"/>
        <v>480</v>
      </c>
      <c r="M75" s="147">
        <f t="shared" si="36"/>
        <v>410</v>
      </c>
      <c r="N75" s="147">
        <f t="shared" si="36"/>
        <v>2520</v>
      </c>
      <c r="O75" s="73">
        <f t="shared" si="36"/>
        <v>120</v>
      </c>
      <c r="P75" s="73">
        <f t="shared" si="36"/>
        <v>180</v>
      </c>
      <c r="Q75" s="73">
        <f t="shared" si="36"/>
        <v>95</v>
      </c>
      <c r="R75" s="73">
        <f t="shared" si="36"/>
        <v>415</v>
      </c>
      <c r="S75" s="73">
        <f t="shared" si="36"/>
        <v>125</v>
      </c>
      <c r="T75" s="73">
        <f t="shared" si="36"/>
        <v>205</v>
      </c>
      <c r="U75" s="73">
        <f t="shared" si="36"/>
        <v>85</v>
      </c>
      <c r="V75" s="73">
        <f t="shared" si="36"/>
        <v>430</v>
      </c>
      <c r="W75" s="73">
        <f t="shared" si="36"/>
        <v>45</v>
      </c>
      <c r="X75" s="73">
        <f t="shared" si="36"/>
        <v>240</v>
      </c>
      <c r="Y75" s="73">
        <f t="shared" si="36"/>
        <v>50</v>
      </c>
      <c r="Z75" s="73">
        <f t="shared" si="36"/>
        <v>435</v>
      </c>
      <c r="AA75" s="73">
        <f t="shared" si="36"/>
        <v>45</v>
      </c>
      <c r="AB75" s="73">
        <f t="shared" si="36"/>
        <v>300</v>
      </c>
      <c r="AC75" s="73">
        <f t="shared" si="36"/>
        <v>55</v>
      </c>
      <c r="AD75" s="73">
        <f t="shared" si="36"/>
        <v>380</v>
      </c>
      <c r="AE75" s="73">
        <f t="shared" si="36"/>
        <v>0</v>
      </c>
      <c r="AF75" s="73">
        <f t="shared" si="36"/>
        <v>285</v>
      </c>
      <c r="AG75" s="73">
        <f t="shared" si="36"/>
        <v>65</v>
      </c>
      <c r="AH75" s="73">
        <f t="shared" si="36"/>
        <v>420</v>
      </c>
      <c r="AI75" s="73">
        <f t="shared" si="36"/>
        <v>0</v>
      </c>
      <c r="AJ75" s="73">
        <f t="shared" si="36"/>
        <v>270</v>
      </c>
      <c r="AK75" s="73">
        <f t="shared" si="36"/>
        <v>60</v>
      </c>
      <c r="AL75" s="73">
        <f t="shared" si="36"/>
        <v>440</v>
      </c>
      <c r="AM75" s="73">
        <f t="shared" si="36"/>
        <v>30</v>
      </c>
      <c r="AN75" s="73">
        <f t="shared" si="36"/>
        <v>30</v>
      </c>
      <c r="AO75" s="73">
        <f t="shared" si="36"/>
        <v>30</v>
      </c>
      <c r="AP75" s="73">
        <f t="shared" si="36"/>
        <v>30</v>
      </c>
      <c r="AQ75" s="73">
        <f t="shared" si="36"/>
        <v>30</v>
      </c>
      <c r="AR75" s="73">
        <f t="shared" si="36"/>
        <v>30</v>
      </c>
      <c r="AS75" s="147">
        <f t="shared" si="36"/>
        <v>91</v>
      </c>
      <c r="AT75" s="147">
        <f t="shared" si="36"/>
        <v>143</v>
      </c>
      <c r="AU75" s="147">
        <f t="shared" si="36"/>
        <v>29</v>
      </c>
      <c r="AV75" s="147">
        <f t="shared" si="36"/>
        <v>84</v>
      </c>
    </row>
    <row r="76" spans="1:48" s="9" customFormat="1" ht="34.5">
      <c r="A76" s="159"/>
      <c r="B76" s="160"/>
      <c r="C76" s="161"/>
      <c r="D76" s="154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>
        <f>SUM(O75:R75)</f>
        <v>810</v>
      </c>
      <c r="P76" s="147"/>
      <c r="Q76" s="147"/>
      <c r="R76" s="147"/>
      <c r="S76" s="147">
        <f>SUM(S75:V75)</f>
        <v>845</v>
      </c>
      <c r="T76" s="147"/>
      <c r="U76" s="147"/>
      <c r="V76" s="147"/>
      <c r="W76" s="147">
        <f>SUM(W75:Z75)</f>
        <v>770</v>
      </c>
      <c r="X76" s="147"/>
      <c r="Y76" s="147"/>
      <c r="Z76" s="147"/>
      <c r="AA76" s="147">
        <f>SUM(AA75:AD75)</f>
        <v>780</v>
      </c>
      <c r="AB76" s="147"/>
      <c r="AC76" s="147"/>
      <c r="AD76" s="147"/>
      <c r="AE76" s="147">
        <f>SUM(AE75:AH75)</f>
        <v>770</v>
      </c>
      <c r="AF76" s="147"/>
      <c r="AG76" s="147"/>
      <c r="AH76" s="147"/>
      <c r="AI76" s="147">
        <f>SUM(AI75:AL75)</f>
        <v>770</v>
      </c>
      <c r="AJ76" s="147"/>
      <c r="AK76" s="147"/>
      <c r="AL76" s="147"/>
      <c r="AM76" s="147">
        <f>SUM(AM75:AR75)</f>
        <v>180</v>
      </c>
      <c r="AN76" s="147"/>
      <c r="AO76" s="147"/>
      <c r="AP76" s="147"/>
      <c r="AQ76" s="147"/>
      <c r="AR76" s="147"/>
      <c r="AS76" s="147"/>
      <c r="AT76" s="147"/>
      <c r="AU76" s="147"/>
      <c r="AV76" s="147"/>
    </row>
    <row r="77" spans="1:48" s="9" customFormat="1" ht="34.5">
      <c r="A77" s="60"/>
      <c r="B77" s="60"/>
      <c r="C77" s="60"/>
      <c r="D77" s="60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</row>
  </sheetData>
  <sheetProtection/>
  <mergeCells count="85">
    <mergeCell ref="AS5:AS6"/>
    <mergeCell ref="AV5:AV6"/>
    <mergeCell ref="AV73:AV74"/>
    <mergeCell ref="AM74:AR74"/>
    <mergeCell ref="AS73:AS74"/>
    <mergeCell ref="AT73:AT74"/>
    <mergeCell ref="AU73:AU74"/>
    <mergeCell ref="AA74:AD74"/>
    <mergeCell ref="AI74:AL74"/>
    <mergeCell ref="AE74:AH74"/>
    <mergeCell ref="AE76:AH76"/>
    <mergeCell ref="AI76:AL76"/>
    <mergeCell ref="AM76:AR76"/>
    <mergeCell ref="AM3:AV3"/>
    <mergeCell ref="AM4:AR4"/>
    <mergeCell ref="AS4:AV4"/>
    <mergeCell ref="AM5:AM6"/>
    <mergeCell ref="AN5:AN6"/>
    <mergeCell ref="AO5:AO6"/>
    <mergeCell ref="AR5:AR6"/>
    <mergeCell ref="AP5:AP6"/>
    <mergeCell ref="AT5:AT6"/>
    <mergeCell ref="AU5:AU6"/>
    <mergeCell ref="O3:AL3"/>
    <mergeCell ref="O5:R5"/>
    <mergeCell ref="S5:V5"/>
    <mergeCell ref="W5:Z5"/>
    <mergeCell ref="AE4:AL4"/>
    <mergeCell ref="AI5:AL5"/>
    <mergeCell ref="W4:AD4"/>
    <mergeCell ref="AA5:AD5"/>
    <mergeCell ref="A3:A6"/>
    <mergeCell ref="C3:C6"/>
    <mergeCell ref="E3:N3"/>
    <mergeCell ref="B3:B6"/>
    <mergeCell ref="M4:M6"/>
    <mergeCell ref="F4:F6"/>
    <mergeCell ref="G4:G6"/>
    <mergeCell ref="N4:N6"/>
    <mergeCell ref="E4:E6"/>
    <mergeCell ref="I4:I6"/>
    <mergeCell ref="G75:G76"/>
    <mergeCell ref="H4:H6"/>
    <mergeCell ref="AE5:AH5"/>
    <mergeCell ref="O4:V4"/>
    <mergeCell ref="AQ5:AQ6"/>
    <mergeCell ref="K4:K6"/>
    <mergeCell ref="L4:L6"/>
    <mergeCell ref="J4:J6"/>
    <mergeCell ref="H73:H74"/>
    <mergeCell ref="K75:K76"/>
    <mergeCell ref="W74:Z74"/>
    <mergeCell ref="L73:L74"/>
    <mergeCell ref="O74:R74"/>
    <mergeCell ref="J73:J74"/>
    <mergeCell ref="K73:K74"/>
    <mergeCell ref="S74:V74"/>
    <mergeCell ref="A1:P1"/>
    <mergeCell ref="AT75:AT76"/>
    <mergeCell ref="S76:V76"/>
    <mergeCell ref="W76:Z76"/>
    <mergeCell ref="A75:C76"/>
    <mergeCell ref="E75:E76"/>
    <mergeCell ref="F75:F76"/>
    <mergeCell ref="A73:C74"/>
    <mergeCell ref="H75:H76"/>
    <mergeCell ref="I73:I74"/>
    <mergeCell ref="AV75:AV76"/>
    <mergeCell ref="L75:L76"/>
    <mergeCell ref="M75:M76"/>
    <mergeCell ref="N75:N76"/>
    <mergeCell ref="AS75:AS76"/>
    <mergeCell ref="O76:R76"/>
    <mergeCell ref="AU75:AU76"/>
    <mergeCell ref="AA76:AD76"/>
    <mergeCell ref="I75:I76"/>
    <mergeCell ref="N73:N74"/>
    <mergeCell ref="D3:D6"/>
    <mergeCell ref="D73:D74"/>
    <mergeCell ref="D75:D76"/>
    <mergeCell ref="M73:M74"/>
    <mergeCell ref="E73:E74"/>
    <mergeCell ref="F73:F74"/>
    <mergeCell ref="G73:G74"/>
    <mergeCell ref="J75:J76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79"/>
  <sheetViews>
    <sheetView zoomScale="29" zoomScaleNormal="29" zoomScaleSheetLayoutView="40" zoomScalePageLayoutView="0" workbookViewId="0" topLeftCell="A1">
      <pane xSplit="14" ySplit="6" topLeftCell="O7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B3" sqref="B3:B6"/>
    </sheetView>
  </sheetViews>
  <sheetFormatPr defaultColWidth="9.00390625" defaultRowHeight="12.75"/>
  <cols>
    <col min="1" max="1" width="12.50390625" style="16" customWidth="1"/>
    <col min="2" max="2" width="128.50390625" style="17" customWidth="1"/>
    <col min="3" max="3" width="28.375" style="18" customWidth="1"/>
    <col min="4" max="4" width="19.125" style="18" customWidth="1"/>
    <col min="5" max="5" width="15.125" style="16" customWidth="1"/>
    <col min="6" max="6" width="16.375" style="16" customWidth="1"/>
    <col min="7" max="7" width="14.125" style="16" customWidth="1"/>
    <col min="8" max="8" width="17.00390625" style="16" customWidth="1"/>
    <col min="9" max="9" width="11.00390625" style="16" customWidth="1"/>
    <col min="10" max="12" width="11.50390625" style="16" customWidth="1"/>
    <col min="13" max="13" width="15.875" style="16" customWidth="1"/>
    <col min="14" max="14" width="20.50390625" style="16" customWidth="1"/>
    <col min="15" max="38" width="11.50390625" style="19" customWidth="1"/>
    <col min="39" max="44" width="9.625" style="16" customWidth="1"/>
    <col min="45" max="45" width="10.00390625" style="20" customWidth="1"/>
    <col min="46" max="46" width="15.00390625" style="20" customWidth="1"/>
    <col min="47" max="47" width="9.625" style="20" customWidth="1"/>
    <col min="48" max="48" width="11.625" style="21" customWidth="1"/>
    <col min="49" max="16384" width="8.875" style="21" customWidth="1"/>
  </cols>
  <sheetData>
    <row r="1" spans="1:47" s="5" customFormat="1" ht="51.75" customHeight="1">
      <c r="A1" s="155" t="s">
        <v>136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  <c r="AR1" s="3"/>
      <c r="AS1" s="4"/>
      <c r="AT1" s="4"/>
      <c r="AU1" s="4"/>
    </row>
    <row r="2" spans="1:47" s="5" customFormat="1" ht="37.5" customHeight="1">
      <c r="A2" s="6" t="s">
        <v>22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  <c r="AR2" s="3"/>
      <c r="AS2" s="4"/>
      <c r="AT2" s="4"/>
      <c r="AU2" s="4"/>
    </row>
    <row r="3" spans="1:48" s="57" customFormat="1" ht="53.25" customHeight="1">
      <c r="A3" s="167" t="s">
        <v>6</v>
      </c>
      <c r="B3" s="170" t="s">
        <v>7</v>
      </c>
      <c r="C3" s="169" t="s">
        <v>47</v>
      </c>
      <c r="D3" s="150" t="s">
        <v>127</v>
      </c>
      <c r="E3" s="166" t="s">
        <v>48</v>
      </c>
      <c r="F3" s="166"/>
      <c r="G3" s="166"/>
      <c r="H3" s="166"/>
      <c r="I3" s="166"/>
      <c r="J3" s="166"/>
      <c r="K3" s="166"/>
      <c r="L3" s="166"/>
      <c r="M3" s="166"/>
      <c r="N3" s="166"/>
      <c r="O3" s="166" t="s">
        <v>49</v>
      </c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 t="s">
        <v>50</v>
      </c>
      <c r="AN3" s="166"/>
      <c r="AO3" s="166"/>
      <c r="AP3" s="166"/>
      <c r="AQ3" s="166"/>
      <c r="AR3" s="166"/>
      <c r="AS3" s="166"/>
      <c r="AT3" s="166"/>
      <c r="AU3" s="166"/>
      <c r="AV3" s="166"/>
    </row>
    <row r="4" spans="1:48" s="57" customFormat="1" ht="53.25" customHeight="1">
      <c r="A4" s="167"/>
      <c r="B4" s="170"/>
      <c r="C4" s="169"/>
      <c r="D4" s="151"/>
      <c r="E4" s="165" t="s">
        <v>51</v>
      </c>
      <c r="F4" s="165" t="s">
        <v>52</v>
      </c>
      <c r="G4" s="172" t="s">
        <v>53</v>
      </c>
      <c r="H4" s="165" t="s">
        <v>54</v>
      </c>
      <c r="I4" s="168" t="s">
        <v>55</v>
      </c>
      <c r="J4" s="168" t="s">
        <v>56</v>
      </c>
      <c r="K4" s="168" t="s">
        <v>57</v>
      </c>
      <c r="L4" s="168" t="s">
        <v>58</v>
      </c>
      <c r="M4" s="165" t="s">
        <v>221</v>
      </c>
      <c r="N4" s="165" t="s">
        <v>222</v>
      </c>
      <c r="O4" s="166" t="s">
        <v>59</v>
      </c>
      <c r="P4" s="166"/>
      <c r="Q4" s="166"/>
      <c r="R4" s="166"/>
      <c r="S4" s="166"/>
      <c r="T4" s="166"/>
      <c r="U4" s="166"/>
      <c r="V4" s="166"/>
      <c r="W4" s="166" t="s">
        <v>60</v>
      </c>
      <c r="X4" s="166"/>
      <c r="Y4" s="166"/>
      <c r="Z4" s="166"/>
      <c r="AA4" s="166"/>
      <c r="AB4" s="166"/>
      <c r="AC4" s="166"/>
      <c r="AD4" s="166"/>
      <c r="AE4" s="166" t="s">
        <v>61</v>
      </c>
      <c r="AF4" s="166"/>
      <c r="AG4" s="166"/>
      <c r="AH4" s="166"/>
      <c r="AI4" s="166"/>
      <c r="AJ4" s="166"/>
      <c r="AK4" s="166"/>
      <c r="AL4" s="166"/>
      <c r="AM4" s="166" t="s">
        <v>62</v>
      </c>
      <c r="AN4" s="166"/>
      <c r="AO4" s="166"/>
      <c r="AP4" s="166"/>
      <c r="AQ4" s="166"/>
      <c r="AR4" s="166"/>
      <c r="AS4" s="166" t="s">
        <v>63</v>
      </c>
      <c r="AT4" s="166"/>
      <c r="AU4" s="166"/>
      <c r="AV4" s="166"/>
    </row>
    <row r="5" spans="1:48" s="57" customFormat="1" ht="52.5" customHeight="1">
      <c r="A5" s="167"/>
      <c r="B5" s="171"/>
      <c r="C5" s="169"/>
      <c r="D5" s="151"/>
      <c r="E5" s="165"/>
      <c r="F5" s="165"/>
      <c r="G5" s="172"/>
      <c r="H5" s="165"/>
      <c r="I5" s="168"/>
      <c r="J5" s="168"/>
      <c r="K5" s="168"/>
      <c r="L5" s="168"/>
      <c r="M5" s="165"/>
      <c r="N5" s="165"/>
      <c r="O5" s="166" t="s">
        <v>64</v>
      </c>
      <c r="P5" s="166"/>
      <c r="Q5" s="166"/>
      <c r="R5" s="166"/>
      <c r="S5" s="166" t="s">
        <v>65</v>
      </c>
      <c r="T5" s="166"/>
      <c r="U5" s="166"/>
      <c r="V5" s="166"/>
      <c r="W5" s="166" t="s">
        <v>66</v>
      </c>
      <c r="X5" s="166"/>
      <c r="Y5" s="166"/>
      <c r="Z5" s="166"/>
      <c r="AA5" s="166" t="s">
        <v>67</v>
      </c>
      <c r="AB5" s="166"/>
      <c r="AC5" s="166"/>
      <c r="AD5" s="166"/>
      <c r="AE5" s="166" t="s">
        <v>68</v>
      </c>
      <c r="AF5" s="166"/>
      <c r="AG5" s="166"/>
      <c r="AH5" s="166"/>
      <c r="AI5" s="166" t="s">
        <v>69</v>
      </c>
      <c r="AJ5" s="166"/>
      <c r="AK5" s="166"/>
      <c r="AL5" s="166"/>
      <c r="AM5" s="167" t="s">
        <v>70</v>
      </c>
      <c r="AN5" s="167" t="s">
        <v>71</v>
      </c>
      <c r="AO5" s="167" t="s">
        <v>72</v>
      </c>
      <c r="AP5" s="167" t="s">
        <v>73</v>
      </c>
      <c r="AQ5" s="167" t="s">
        <v>74</v>
      </c>
      <c r="AR5" s="167" t="s">
        <v>75</v>
      </c>
      <c r="AS5" s="175" t="s">
        <v>226</v>
      </c>
      <c r="AT5" s="173" t="s">
        <v>216</v>
      </c>
      <c r="AU5" s="175" t="s">
        <v>217</v>
      </c>
      <c r="AV5" s="178" t="s">
        <v>76</v>
      </c>
    </row>
    <row r="6" spans="1:48" s="57" customFormat="1" ht="269.25" customHeight="1">
      <c r="A6" s="167"/>
      <c r="B6" s="171"/>
      <c r="C6" s="169"/>
      <c r="D6" s="152"/>
      <c r="E6" s="165"/>
      <c r="F6" s="165"/>
      <c r="G6" s="172"/>
      <c r="H6" s="165"/>
      <c r="I6" s="168"/>
      <c r="J6" s="168"/>
      <c r="K6" s="168"/>
      <c r="L6" s="168"/>
      <c r="M6" s="165"/>
      <c r="N6" s="165"/>
      <c r="O6" s="58" t="s">
        <v>77</v>
      </c>
      <c r="P6" s="59" t="s">
        <v>78</v>
      </c>
      <c r="Q6" s="59" t="s">
        <v>128</v>
      </c>
      <c r="R6" s="59" t="s">
        <v>79</v>
      </c>
      <c r="S6" s="58" t="s">
        <v>77</v>
      </c>
      <c r="T6" s="59" t="s">
        <v>78</v>
      </c>
      <c r="U6" s="59" t="s">
        <v>128</v>
      </c>
      <c r="V6" s="59" t="s">
        <v>79</v>
      </c>
      <c r="W6" s="58" t="s">
        <v>77</v>
      </c>
      <c r="X6" s="59" t="s">
        <v>78</v>
      </c>
      <c r="Y6" s="59" t="s">
        <v>128</v>
      </c>
      <c r="Z6" s="59" t="s">
        <v>79</v>
      </c>
      <c r="AA6" s="58" t="s">
        <v>77</v>
      </c>
      <c r="AB6" s="59" t="s">
        <v>78</v>
      </c>
      <c r="AC6" s="59" t="s">
        <v>128</v>
      </c>
      <c r="AD6" s="59" t="s">
        <v>79</v>
      </c>
      <c r="AE6" s="58" t="s">
        <v>77</v>
      </c>
      <c r="AF6" s="59" t="s">
        <v>78</v>
      </c>
      <c r="AG6" s="59" t="s">
        <v>128</v>
      </c>
      <c r="AH6" s="59" t="s">
        <v>79</v>
      </c>
      <c r="AI6" s="58" t="s">
        <v>77</v>
      </c>
      <c r="AJ6" s="59" t="s">
        <v>78</v>
      </c>
      <c r="AK6" s="59" t="s">
        <v>128</v>
      </c>
      <c r="AL6" s="59" t="s">
        <v>79</v>
      </c>
      <c r="AM6" s="167"/>
      <c r="AN6" s="167"/>
      <c r="AO6" s="167"/>
      <c r="AP6" s="167"/>
      <c r="AQ6" s="167"/>
      <c r="AR6" s="167"/>
      <c r="AS6" s="177"/>
      <c r="AT6" s="174"/>
      <c r="AU6" s="176"/>
      <c r="AV6" s="179"/>
    </row>
    <row r="7" spans="1:48" s="13" customFormat="1" ht="44.25">
      <c r="A7" s="82" t="s">
        <v>80</v>
      </c>
      <c r="B7" s="89" t="s">
        <v>19</v>
      </c>
      <c r="C7" s="82"/>
      <c r="D7" s="84">
        <f>SUM(D8:D15)</f>
        <v>19</v>
      </c>
      <c r="E7" s="84">
        <f aca="true" t="shared" si="0" ref="E7:AV7">SUM(E8:E15)</f>
        <v>595</v>
      </c>
      <c r="F7" s="84">
        <f>SUM(F8:F15)</f>
        <v>187</v>
      </c>
      <c r="G7" s="85">
        <f t="shared" si="0"/>
        <v>21</v>
      </c>
      <c r="H7" s="85">
        <f t="shared" si="0"/>
        <v>121</v>
      </c>
      <c r="I7" s="85">
        <f t="shared" si="0"/>
        <v>8</v>
      </c>
      <c r="J7" s="85">
        <f t="shared" si="0"/>
        <v>113</v>
      </c>
      <c r="K7" s="85">
        <f t="shared" si="0"/>
        <v>0</v>
      </c>
      <c r="L7" s="85">
        <f t="shared" si="0"/>
        <v>0</v>
      </c>
      <c r="M7" s="85">
        <f t="shared" si="0"/>
        <v>45</v>
      </c>
      <c r="N7" s="84">
        <f t="shared" si="0"/>
        <v>408</v>
      </c>
      <c r="O7" s="85">
        <f t="shared" si="0"/>
        <v>10</v>
      </c>
      <c r="P7" s="85">
        <f t="shared" si="0"/>
        <v>31</v>
      </c>
      <c r="Q7" s="85">
        <f t="shared" si="0"/>
        <v>15</v>
      </c>
      <c r="R7" s="85">
        <f t="shared" si="0"/>
        <v>134</v>
      </c>
      <c r="S7" s="85">
        <f t="shared" si="0"/>
        <v>11</v>
      </c>
      <c r="T7" s="85">
        <f t="shared" si="0"/>
        <v>22</v>
      </c>
      <c r="U7" s="85">
        <f t="shared" si="0"/>
        <v>10</v>
      </c>
      <c r="V7" s="85">
        <f t="shared" si="0"/>
        <v>72</v>
      </c>
      <c r="W7" s="85">
        <f t="shared" si="0"/>
        <v>0</v>
      </c>
      <c r="X7" s="85">
        <f t="shared" si="0"/>
        <v>30</v>
      </c>
      <c r="Y7" s="85">
        <f t="shared" si="0"/>
        <v>10</v>
      </c>
      <c r="Z7" s="85">
        <f t="shared" si="0"/>
        <v>80</v>
      </c>
      <c r="AA7" s="85">
        <f t="shared" si="0"/>
        <v>0</v>
      </c>
      <c r="AB7" s="85">
        <f t="shared" si="0"/>
        <v>38</v>
      </c>
      <c r="AC7" s="85">
        <f t="shared" si="0"/>
        <v>10</v>
      </c>
      <c r="AD7" s="85">
        <f t="shared" si="0"/>
        <v>122</v>
      </c>
      <c r="AE7" s="85">
        <f t="shared" si="0"/>
        <v>0</v>
      </c>
      <c r="AF7" s="85">
        <f t="shared" si="0"/>
        <v>0</v>
      </c>
      <c r="AG7" s="85">
        <f t="shared" si="0"/>
        <v>0</v>
      </c>
      <c r="AH7" s="85">
        <f t="shared" si="0"/>
        <v>0</v>
      </c>
      <c r="AI7" s="85">
        <f t="shared" si="0"/>
        <v>0</v>
      </c>
      <c r="AJ7" s="85">
        <f t="shared" si="0"/>
        <v>0</v>
      </c>
      <c r="AK7" s="85">
        <f t="shared" si="0"/>
        <v>0</v>
      </c>
      <c r="AL7" s="85">
        <f t="shared" si="0"/>
        <v>0</v>
      </c>
      <c r="AM7" s="12">
        <f aca="true" t="shared" si="1" ref="AM7:AR7">SUM(AM8:AM15)</f>
        <v>6</v>
      </c>
      <c r="AN7" s="12">
        <f t="shared" si="1"/>
        <v>3</v>
      </c>
      <c r="AO7" s="12">
        <f t="shared" si="1"/>
        <v>4</v>
      </c>
      <c r="AP7" s="12">
        <f t="shared" si="1"/>
        <v>6</v>
      </c>
      <c r="AQ7" s="12">
        <f t="shared" si="1"/>
        <v>0</v>
      </c>
      <c r="AR7" s="12">
        <f t="shared" si="1"/>
        <v>0</v>
      </c>
      <c r="AS7" s="12">
        <f t="shared" si="0"/>
        <v>9</v>
      </c>
      <c r="AT7" s="12">
        <f t="shared" si="0"/>
        <v>16</v>
      </c>
      <c r="AU7" s="12">
        <f t="shared" si="0"/>
        <v>3</v>
      </c>
      <c r="AV7" s="12">
        <f t="shared" si="0"/>
        <v>0</v>
      </c>
    </row>
    <row r="8" spans="1:48" s="9" customFormat="1" ht="34.5">
      <c r="A8" s="79" t="s">
        <v>5</v>
      </c>
      <c r="B8" s="80" t="s">
        <v>133</v>
      </c>
      <c r="C8" s="72" t="s">
        <v>86</v>
      </c>
      <c r="D8" s="81">
        <f>SUM(AM8:AR8)</f>
        <v>12</v>
      </c>
      <c r="E8" s="73">
        <f aca="true" t="shared" si="2" ref="E8:E15">SUM(F8,N8)</f>
        <v>360</v>
      </c>
      <c r="F8" s="73">
        <f aca="true" t="shared" si="3" ref="F8:F15">SUM(G8:H8,M8)</f>
        <v>120</v>
      </c>
      <c r="G8" s="74">
        <f aca="true" t="shared" si="4" ref="G8:H15">SUM(O8,S8,W8,AA8,AE8,AI8)</f>
        <v>0</v>
      </c>
      <c r="H8" s="74">
        <f t="shared" si="4"/>
        <v>90</v>
      </c>
      <c r="I8" s="75"/>
      <c r="J8" s="75">
        <v>90</v>
      </c>
      <c r="K8" s="75"/>
      <c r="L8" s="75"/>
      <c r="M8" s="74">
        <f aca="true" t="shared" si="5" ref="M8:N15">SUM(Q8,U8,Y8,AC8,AG8,AK8)</f>
        <v>30</v>
      </c>
      <c r="N8" s="73">
        <f t="shared" si="5"/>
        <v>240</v>
      </c>
      <c r="O8" s="76"/>
      <c r="P8" s="76">
        <v>15</v>
      </c>
      <c r="Q8" s="76">
        <v>5</v>
      </c>
      <c r="R8" s="76">
        <v>40</v>
      </c>
      <c r="S8" s="76"/>
      <c r="T8" s="76">
        <v>15</v>
      </c>
      <c r="U8" s="76">
        <v>5</v>
      </c>
      <c r="V8" s="76">
        <v>40</v>
      </c>
      <c r="W8" s="76"/>
      <c r="X8" s="76">
        <v>30</v>
      </c>
      <c r="Y8" s="76">
        <v>10</v>
      </c>
      <c r="Z8" s="76">
        <v>80</v>
      </c>
      <c r="AA8" s="76"/>
      <c r="AB8" s="76">
        <v>30</v>
      </c>
      <c r="AC8" s="76">
        <v>10</v>
      </c>
      <c r="AD8" s="76">
        <v>80</v>
      </c>
      <c r="AE8" s="76"/>
      <c r="AF8" s="76"/>
      <c r="AG8" s="76"/>
      <c r="AH8" s="76"/>
      <c r="AI8" s="76"/>
      <c r="AJ8" s="76"/>
      <c r="AK8" s="76"/>
      <c r="AL8" s="76"/>
      <c r="AM8" s="93">
        <v>2</v>
      </c>
      <c r="AN8" s="93">
        <v>2</v>
      </c>
      <c r="AO8" s="93">
        <v>4</v>
      </c>
      <c r="AP8" s="93">
        <v>4</v>
      </c>
      <c r="AQ8" s="93"/>
      <c r="AR8" s="93"/>
      <c r="AS8" s="76">
        <v>5</v>
      </c>
      <c r="AT8" s="76">
        <v>12</v>
      </c>
      <c r="AU8" s="76"/>
      <c r="AV8" s="76"/>
    </row>
    <row r="9" spans="1:48" s="9" customFormat="1" ht="34.5">
      <c r="A9" s="79" t="s">
        <v>4</v>
      </c>
      <c r="B9" s="80" t="s">
        <v>131</v>
      </c>
      <c r="C9" s="72"/>
      <c r="D9" s="81">
        <f aca="true" t="shared" si="6" ref="D9:D15">SUM(AM9:AR9)</f>
        <v>0</v>
      </c>
      <c r="E9" s="73">
        <f t="shared" si="2"/>
        <v>0</v>
      </c>
      <c r="F9" s="73">
        <f t="shared" si="3"/>
        <v>0</v>
      </c>
      <c r="G9" s="74">
        <f t="shared" si="4"/>
        <v>0</v>
      </c>
      <c r="H9" s="74">
        <f t="shared" si="4"/>
        <v>0</v>
      </c>
      <c r="I9" s="75"/>
      <c r="J9" s="75">
        <v>0</v>
      </c>
      <c r="K9" s="75"/>
      <c r="L9" s="75"/>
      <c r="M9" s="74">
        <f t="shared" si="5"/>
        <v>0</v>
      </c>
      <c r="N9" s="73">
        <f t="shared" si="5"/>
        <v>0</v>
      </c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93"/>
      <c r="AN9" s="93"/>
      <c r="AO9" s="93"/>
      <c r="AP9" s="93"/>
      <c r="AQ9" s="93"/>
      <c r="AR9" s="93"/>
      <c r="AS9" s="76"/>
      <c r="AT9" s="76"/>
      <c r="AU9" s="76"/>
      <c r="AV9" s="76"/>
    </row>
    <row r="10" spans="1:48" s="9" customFormat="1" ht="34.5">
      <c r="A10" s="79" t="s">
        <v>3</v>
      </c>
      <c r="B10" s="80" t="s">
        <v>27</v>
      </c>
      <c r="C10" s="72" t="s">
        <v>83</v>
      </c>
      <c r="D10" s="81">
        <f t="shared" si="6"/>
        <v>2</v>
      </c>
      <c r="E10" s="73">
        <f t="shared" si="2"/>
        <v>55</v>
      </c>
      <c r="F10" s="73">
        <f t="shared" si="3"/>
        <v>13</v>
      </c>
      <c r="G10" s="74">
        <f t="shared" si="4"/>
        <v>0</v>
      </c>
      <c r="H10" s="74">
        <f t="shared" si="4"/>
        <v>8</v>
      </c>
      <c r="I10" s="75"/>
      <c r="J10" s="75">
        <v>8</v>
      </c>
      <c r="K10" s="75"/>
      <c r="L10" s="75"/>
      <c r="M10" s="74">
        <f t="shared" si="5"/>
        <v>5</v>
      </c>
      <c r="N10" s="73">
        <f t="shared" si="5"/>
        <v>42</v>
      </c>
      <c r="O10" s="76"/>
      <c r="P10" s="76">
        <v>8</v>
      </c>
      <c r="Q10" s="76">
        <v>5</v>
      </c>
      <c r="R10" s="76">
        <v>42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93">
        <v>2</v>
      </c>
      <c r="AN10" s="93"/>
      <c r="AO10" s="93"/>
      <c r="AP10" s="93"/>
      <c r="AQ10" s="93"/>
      <c r="AR10" s="93"/>
      <c r="AS10" s="76">
        <v>1</v>
      </c>
      <c r="AT10" s="76">
        <v>2</v>
      </c>
      <c r="AU10" s="76"/>
      <c r="AV10" s="76"/>
    </row>
    <row r="11" spans="1:48" s="9" customFormat="1" ht="34.5">
      <c r="A11" s="79" t="s">
        <v>2</v>
      </c>
      <c r="B11" s="80" t="s">
        <v>28</v>
      </c>
      <c r="C11" s="72" t="s">
        <v>88</v>
      </c>
      <c r="D11" s="81">
        <f t="shared" si="6"/>
        <v>2</v>
      </c>
      <c r="E11" s="73">
        <f t="shared" si="2"/>
        <v>50</v>
      </c>
      <c r="F11" s="73">
        <f t="shared" si="3"/>
        <v>8</v>
      </c>
      <c r="G11" s="74">
        <f t="shared" si="4"/>
        <v>0</v>
      </c>
      <c r="H11" s="74">
        <f t="shared" si="4"/>
        <v>8</v>
      </c>
      <c r="I11" s="75"/>
      <c r="J11" s="75">
        <v>8</v>
      </c>
      <c r="K11" s="75"/>
      <c r="L11" s="75"/>
      <c r="M11" s="74">
        <f t="shared" si="5"/>
        <v>0</v>
      </c>
      <c r="N11" s="73">
        <f t="shared" si="5"/>
        <v>42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>
        <v>8</v>
      </c>
      <c r="AC11" s="76"/>
      <c r="AD11" s="76">
        <v>42</v>
      </c>
      <c r="AE11" s="76"/>
      <c r="AF11" s="76"/>
      <c r="AG11" s="76"/>
      <c r="AH11" s="76"/>
      <c r="AI11" s="76"/>
      <c r="AJ11" s="76"/>
      <c r="AK11" s="76"/>
      <c r="AL11" s="76"/>
      <c r="AM11" s="93"/>
      <c r="AN11" s="93"/>
      <c r="AO11" s="93"/>
      <c r="AP11" s="93">
        <v>2</v>
      </c>
      <c r="AQ11" s="93"/>
      <c r="AR11" s="93"/>
      <c r="AS11" s="76">
        <v>1</v>
      </c>
      <c r="AT11" s="76">
        <v>2</v>
      </c>
      <c r="AU11" s="76">
        <v>2</v>
      </c>
      <c r="AV11" s="76"/>
    </row>
    <row r="12" spans="1:48" s="9" customFormat="1" ht="34.5">
      <c r="A12" s="79" t="s">
        <v>1</v>
      </c>
      <c r="B12" s="80" t="s">
        <v>29</v>
      </c>
      <c r="C12" s="72" t="s">
        <v>83</v>
      </c>
      <c r="D12" s="81">
        <f t="shared" si="6"/>
        <v>2</v>
      </c>
      <c r="E12" s="73">
        <f t="shared" si="2"/>
        <v>50</v>
      </c>
      <c r="F12" s="73">
        <f t="shared" si="3"/>
        <v>8</v>
      </c>
      <c r="G12" s="74">
        <f t="shared" si="4"/>
        <v>0</v>
      </c>
      <c r="H12" s="74">
        <f t="shared" si="4"/>
        <v>8</v>
      </c>
      <c r="I12" s="75">
        <v>8</v>
      </c>
      <c r="J12" s="75"/>
      <c r="K12" s="75"/>
      <c r="L12" s="75"/>
      <c r="M12" s="74">
        <f t="shared" si="5"/>
        <v>0</v>
      </c>
      <c r="N12" s="73">
        <f t="shared" si="5"/>
        <v>42</v>
      </c>
      <c r="O12" s="76"/>
      <c r="P12" s="76">
        <v>8</v>
      </c>
      <c r="Q12" s="76"/>
      <c r="R12" s="76">
        <v>42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93">
        <v>2</v>
      </c>
      <c r="AN12" s="93"/>
      <c r="AO12" s="93"/>
      <c r="AP12" s="93"/>
      <c r="AQ12" s="93"/>
      <c r="AR12" s="93"/>
      <c r="AS12" s="76">
        <v>1</v>
      </c>
      <c r="AT12" s="76"/>
      <c r="AU12" s="76"/>
      <c r="AV12" s="76"/>
    </row>
    <row r="13" spans="1:48" s="9" customFormat="1" ht="34.5">
      <c r="A13" s="79" t="s">
        <v>0</v>
      </c>
      <c r="B13" s="80" t="s">
        <v>100</v>
      </c>
      <c r="C13" s="72" t="s">
        <v>211</v>
      </c>
      <c r="D13" s="81">
        <f>SUM(AM13:AR13)</f>
        <v>0</v>
      </c>
      <c r="E13" s="73">
        <f>SUM(F13,N13)</f>
        <v>25</v>
      </c>
      <c r="F13" s="73">
        <f>SUM(G13:H13,M13)</f>
        <v>15</v>
      </c>
      <c r="G13" s="74">
        <f>SUM(O13,S13,W13,AA13,AE13,AI13)</f>
        <v>10</v>
      </c>
      <c r="H13" s="74">
        <f>SUM(P13,T13,X13,AB13,AF13,AJ13)</f>
        <v>0</v>
      </c>
      <c r="I13" s="75"/>
      <c r="J13" s="75"/>
      <c r="K13" s="75"/>
      <c r="L13" s="75"/>
      <c r="M13" s="74">
        <f>SUM(Q13,U13,Y13,AC13,AG13,AK13)</f>
        <v>5</v>
      </c>
      <c r="N13" s="73">
        <f>SUM(R13,V13,Z13,AD13,AH13,AL13)</f>
        <v>10</v>
      </c>
      <c r="O13" s="76">
        <v>10</v>
      </c>
      <c r="P13" s="76"/>
      <c r="Q13" s="76">
        <v>5</v>
      </c>
      <c r="R13" s="76">
        <v>10</v>
      </c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93">
        <v>0</v>
      </c>
      <c r="AN13" s="93"/>
      <c r="AO13" s="93"/>
      <c r="AP13" s="93"/>
      <c r="AQ13" s="93"/>
      <c r="AR13" s="93"/>
      <c r="AS13" s="76"/>
      <c r="AT13" s="76"/>
      <c r="AU13" s="76"/>
      <c r="AV13" s="76"/>
    </row>
    <row r="14" spans="1:48" s="9" customFormat="1" ht="34.5">
      <c r="A14" s="79" t="s">
        <v>0</v>
      </c>
      <c r="B14" s="80" t="s">
        <v>212</v>
      </c>
      <c r="C14" s="72" t="s">
        <v>213</v>
      </c>
      <c r="D14" s="81">
        <f t="shared" si="6"/>
        <v>0</v>
      </c>
      <c r="E14" s="73">
        <f>SUM(F14,N14)</f>
        <v>25</v>
      </c>
      <c r="F14" s="73">
        <f>SUM(G14:H14,M14)</f>
        <v>15</v>
      </c>
      <c r="G14" s="74">
        <f>SUM(O14,S14,W14,AA14,AE14,AI14)</f>
        <v>3</v>
      </c>
      <c r="H14" s="74">
        <f>SUM(P14,T14,X14,AB14,AF14,AJ14)</f>
        <v>7</v>
      </c>
      <c r="I14" s="75"/>
      <c r="J14" s="75">
        <v>7</v>
      </c>
      <c r="K14" s="75"/>
      <c r="L14" s="75"/>
      <c r="M14" s="74">
        <f>SUM(Q14,U14,Y14,AC14,AG14,AK14)</f>
        <v>5</v>
      </c>
      <c r="N14" s="73">
        <f>SUM(R14,V14,Z14,AD14,AH14,AL14)</f>
        <v>10</v>
      </c>
      <c r="O14" s="76"/>
      <c r="P14" s="76"/>
      <c r="Q14" s="76"/>
      <c r="R14" s="76"/>
      <c r="S14" s="76">
        <v>3</v>
      </c>
      <c r="T14" s="76">
        <v>7</v>
      </c>
      <c r="U14" s="76">
        <v>5</v>
      </c>
      <c r="V14" s="76">
        <v>10</v>
      </c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93"/>
      <c r="AN14" s="93">
        <v>0</v>
      </c>
      <c r="AO14" s="93"/>
      <c r="AP14" s="93"/>
      <c r="AQ14" s="93"/>
      <c r="AR14" s="93"/>
      <c r="AS14" s="76"/>
      <c r="AT14" s="76"/>
      <c r="AU14" s="76"/>
      <c r="AV14" s="76"/>
    </row>
    <row r="15" spans="1:48" s="9" customFormat="1" ht="34.5">
      <c r="A15" s="79" t="s">
        <v>10</v>
      </c>
      <c r="B15" s="80" t="s">
        <v>30</v>
      </c>
      <c r="C15" s="72" t="s">
        <v>89</v>
      </c>
      <c r="D15" s="81">
        <f t="shared" si="6"/>
        <v>1</v>
      </c>
      <c r="E15" s="73">
        <f t="shared" si="2"/>
        <v>30</v>
      </c>
      <c r="F15" s="73">
        <f t="shared" si="3"/>
        <v>8</v>
      </c>
      <c r="G15" s="74">
        <f t="shared" si="4"/>
        <v>8</v>
      </c>
      <c r="H15" s="74">
        <f t="shared" si="4"/>
        <v>0</v>
      </c>
      <c r="I15" s="75"/>
      <c r="J15" s="75"/>
      <c r="K15" s="75"/>
      <c r="L15" s="75"/>
      <c r="M15" s="74">
        <f t="shared" si="5"/>
        <v>0</v>
      </c>
      <c r="N15" s="73">
        <f t="shared" si="5"/>
        <v>22</v>
      </c>
      <c r="O15" s="76"/>
      <c r="P15" s="76"/>
      <c r="Q15" s="76"/>
      <c r="R15" s="76"/>
      <c r="S15" s="76">
        <v>8</v>
      </c>
      <c r="T15" s="76"/>
      <c r="U15" s="76"/>
      <c r="V15" s="76">
        <v>22</v>
      </c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93"/>
      <c r="AN15" s="93">
        <v>1</v>
      </c>
      <c r="AO15" s="93"/>
      <c r="AP15" s="93"/>
      <c r="AQ15" s="93"/>
      <c r="AR15" s="93"/>
      <c r="AS15" s="76">
        <v>1</v>
      </c>
      <c r="AT15" s="76"/>
      <c r="AU15" s="76">
        <v>1</v>
      </c>
      <c r="AV15" s="76"/>
    </row>
    <row r="16" spans="1:48" s="13" customFormat="1" ht="44.25">
      <c r="A16" s="82" t="s">
        <v>8</v>
      </c>
      <c r="B16" s="83" t="s">
        <v>20</v>
      </c>
      <c r="C16" s="82"/>
      <c r="D16" s="84">
        <f>SUM(D17:D28)</f>
        <v>36</v>
      </c>
      <c r="E16" s="84">
        <f aca="true" t="shared" si="7" ref="E16:AV16">SUM(E17:E28)</f>
        <v>905</v>
      </c>
      <c r="F16" s="84">
        <f t="shared" si="7"/>
        <v>286</v>
      </c>
      <c r="G16" s="85">
        <f t="shared" si="7"/>
        <v>71</v>
      </c>
      <c r="H16" s="85">
        <f t="shared" si="7"/>
        <v>85</v>
      </c>
      <c r="I16" s="85">
        <f t="shared" si="7"/>
        <v>50</v>
      </c>
      <c r="J16" s="85">
        <f t="shared" si="7"/>
        <v>35</v>
      </c>
      <c r="K16" s="85">
        <f t="shared" si="7"/>
        <v>0</v>
      </c>
      <c r="L16" s="85">
        <f t="shared" si="7"/>
        <v>0</v>
      </c>
      <c r="M16" s="85">
        <f t="shared" si="7"/>
        <v>130</v>
      </c>
      <c r="N16" s="84">
        <f t="shared" si="7"/>
        <v>619</v>
      </c>
      <c r="O16" s="85">
        <f t="shared" si="7"/>
        <v>50</v>
      </c>
      <c r="P16" s="85">
        <f t="shared" si="7"/>
        <v>42</v>
      </c>
      <c r="Q16" s="85">
        <f t="shared" si="7"/>
        <v>80</v>
      </c>
      <c r="R16" s="85">
        <f t="shared" si="7"/>
        <v>428</v>
      </c>
      <c r="S16" s="85">
        <f t="shared" si="7"/>
        <v>14</v>
      </c>
      <c r="T16" s="85">
        <f t="shared" si="7"/>
        <v>22</v>
      </c>
      <c r="U16" s="85">
        <f t="shared" si="7"/>
        <v>35</v>
      </c>
      <c r="V16" s="85">
        <f t="shared" si="7"/>
        <v>134</v>
      </c>
      <c r="W16" s="85">
        <f t="shared" si="7"/>
        <v>0</v>
      </c>
      <c r="X16" s="85">
        <f t="shared" si="7"/>
        <v>0</v>
      </c>
      <c r="Y16" s="85">
        <f t="shared" si="7"/>
        <v>0</v>
      </c>
      <c r="Z16" s="85">
        <f t="shared" si="7"/>
        <v>0</v>
      </c>
      <c r="AA16" s="85">
        <f t="shared" si="7"/>
        <v>7</v>
      </c>
      <c r="AB16" s="85">
        <f t="shared" si="7"/>
        <v>21</v>
      </c>
      <c r="AC16" s="85">
        <f t="shared" si="7"/>
        <v>15</v>
      </c>
      <c r="AD16" s="85">
        <f t="shared" si="7"/>
        <v>57</v>
      </c>
      <c r="AE16" s="85">
        <f t="shared" si="7"/>
        <v>0</v>
      </c>
      <c r="AF16" s="85">
        <f t="shared" si="7"/>
        <v>0</v>
      </c>
      <c r="AG16" s="85">
        <f t="shared" si="7"/>
        <v>0</v>
      </c>
      <c r="AH16" s="85">
        <f t="shared" si="7"/>
        <v>0</v>
      </c>
      <c r="AI16" s="85">
        <f t="shared" si="7"/>
        <v>0</v>
      </c>
      <c r="AJ16" s="85">
        <f t="shared" si="7"/>
        <v>0</v>
      </c>
      <c r="AK16" s="85">
        <f t="shared" si="7"/>
        <v>0</v>
      </c>
      <c r="AL16" s="85">
        <f t="shared" si="7"/>
        <v>0</v>
      </c>
      <c r="AM16" s="85">
        <f aca="true" t="shared" si="8" ref="AM16:AR16">SUM(AM17:AM28)</f>
        <v>24</v>
      </c>
      <c r="AN16" s="85">
        <f t="shared" si="8"/>
        <v>8</v>
      </c>
      <c r="AO16" s="85">
        <f t="shared" si="8"/>
        <v>0</v>
      </c>
      <c r="AP16" s="85">
        <f t="shared" si="8"/>
        <v>4</v>
      </c>
      <c r="AQ16" s="85">
        <f t="shared" si="8"/>
        <v>0</v>
      </c>
      <c r="AR16" s="85">
        <f t="shared" si="8"/>
        <v>0</v>
      </c>
      <c r="AS16" s="85">
        <f t="shared" si="7"/>
        <v>12</v>
      </c>
      <c r="AT16" s="85">
        <f t="shared" si="7"/>
        <v>2</v>
      </c>
      <c r="AU16" s="85">
        <f t="shared" si="7"/>
        <v>17</v>
      </c>
      <c r="AV16" s="85">
        <f t="shared" si="7"/>
        <v>0</v>
      </c>
    </row>
    <row r="17" spans="1:48" s="9" customFormat="1" ht="34.5">
      <c r="A17" s="79" t="s">
        <v>5</v>
      </c>
      <c r="B17" s="80" t="s">
        <v>104</v>
      </c>
      <c r="C17" s="56" t="s">
        <v>84</v>
      </c>
      <c r="D17" s="94">
        <f>SUM(AM17:AR17)</f>
        <v>4</v>
      </c>
      <c r="E17" s="73">
        <f aca="true" t="shared" si="9" ref="E17:E28">SUM(F17,N17)</f>
        <v>100</v>
      </c>
      <c r="F17" s="73">
        <f aca="true" t="shared" si="10" ref="F17:F28">SUM(G17:H17,M17)</f>
        <v>29</v>
      </c>
      <c r="G17" s="74">
        <f aca="true" t="shared" si="11" ref="G17:H28">SUM(O17,S17,W17,AA17,AE17,AI17)</f>
        <v>7</v>
      </c>
      <c r="H17" s="74">
        <f t="shared" si="11"/>
        <v>7</v>
      </c>
      <c r="I17" s="75">
        <v>7</v>
      </c>
      <c r="J17" s="75"/>
      <c r="K17" s="75"/>
      <c r="L17" s="75"/>
      <c r="M17" s="74">
        <f aca="true" t="shared" si="12" ref="M17:N28">SUM(Q17,U17,Y17,AC17,AG17,AK17)</f>
        <v>15</v>
      </c>
      <c r="N17" s="73">
        <f t="shared" si="12"/>
        <v>71</v>
      </c>
      <c r="O17" s="76">
        <v>7</v>
      </c>
      <c r="P17" s="76">
        <v>7</v>
      </c>
      <c r="Q17" s="76">
        <v>15</v>
      </c>
      <c r="R17" s="76">
        <v>71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5">
        <v>4</v>
      </c>
      <c r="AN17" s="75"/>
      <c r="AO17" s="75"/>
      <c r="AP17" s="75"/>
      <c r="AQ17" s="75"/>
      <c r="AR17" s="75"/>
      <c r="AS17" s="76">
        <v>1</v>
      </c>
      <c r="AT17" s="76"/>
      <c r="AU17" s="76">
        <v>4</v>
      </c>
      <c r="AV17" s="76"/>
    </row>
    <row r="18" spans="1:77" s="22" customFormat="1" ht="38.25" customHeight="1">
      <c r="A18" s="79" t="s">
        <v>4</v>
      </c>
      <c r="B18" s="80" t="s">
        <v>116</v>
      </c>
      <c r="C18" s="56" t="s">
        <v>85</v>
      </c>
      <c r="D18" s="94">
        <f aca="true" t="shared" si="13" ref="D18:D28">SUM(AM18:AR18)</f>
        <v>3</v>
      </c>
      <c r="E18" s="73">
        <f t="shared" si="9"/>
        <v>75</v>
      </c>
      <c r="F18" s="73">
        <f t="shared" si="10"/>
        <v>29</v>
      </c>
      <c r="G18" s="74">
        <f t="shared" si="11"/>
        <v>7</v>
      </c>
      <c r="H18" s="74">
        <f t="shared" si="11"/>
        <v>7</v>
      </c>
      <c r="I18" s="75"/>
      <c r="J18" s="75">
        <v>7</v>
      </c>
      <c r="K18" s="75"/>
      <c r="L18" s="75"/>
      <c r="M18" s="74">
        <f t="shared" si="12"/>
        <v>15</v>
      </c>
      <c r="N18" s="73">
        <f t="shared" si="12"/>
        <v>46</v>
      </c>
      <c r="O18" s="76"/>
      <c r="P18" s="76"/>
      <c r="Q18" s="76"/>
      <c r="R18" s="76"/>
      <c r="S18" s="76">
        <v>7</v>
      </c>
      <c r="T18" s="76">
        <v>7</v>
      </c>
      <c r="U18" s="76">
        <v>15</v>
      </c>
      <c r="V18" s="76">
        <v>46</v>
      </c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93"/>
      <c r="AN18" s="93">
        <v>3</v>
      </c>
      <c r="AO18" s="93"/>
      <c r="AP18" s="75"/>
      <c r="AQ18" s="75"/>
      <c r="AR18" s="75"/>
      <c r="AS18" s="76">
        <v>1</v>
      </c>
      <c r="AT18" s="76"/>
      <c r="AU18" s="76"/>
      <c r="AV18" s="76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</row>
    <row r="19" spans="1:48" s="9" customFormat="1" ht="34.5">
      <c r="A19" s="79" t="s">
        <v>3</v>
      </c>
      <c r="B19" s="80" t="s">
        <v>31</v>
      </c>
      <c r="C19" s="86" t="s">
        <v>83</v>
      </c>
      <c r="D19" s="94">
        <f t="shared" si="13"/>
        <v>2</v>
      </c>
      <c r="E19" s="73">
        <f t="shared" si="9"/>
        <v>50</v>
      </c>
      <c r="F19" s="73">
        <f t="shared" si="10"/>
        <v>19</v>
      </c>
      <c r="G19" s="74">
        <f t="shared" si="11"/>
        <v>7</v>
      </c>
      <c r="H19" s="74">
        <f t="shared" si="11"/>
        <v>7</v>
      </c>
      <c r="I19" s="75">
        <v>7</v>
      </c>
      <c r="J19" s="75"/>
      <c r="K19" s="75"/>
      <c r="L19" s="75"/>
      <c r="M19" s="74">
        <f t="shared" si="12"/>
        <v>5</v>
      </c>
      <c r="N19" s="73">
        <f t="shared" si="12"/>
        <v>31</v>
      </c>
      <c r="O19" s="76">
        <v>7</v>
      </c>
      <c r="P19" s="76">
        <v>7</v>
      </c>
      <c r="Q19" s="76">
        <v>5</v>
      </c>
      <c r="R19" s="76">
        <v>31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93">
        <v>2</v>
      </c>
      <c r="AN19" s="93"/>
      <c r="AO19" s="93"/>
      <c r="AP19" s="75"/>
      <c r="AQ19" s="75"/>
      <c r="AR19" s="75"/>
      <c r="AS19" s="76">
        <v>1</v>
      </c>
      <c r="AT19" s="76"/>
      <c r="AU19" s="76"/>
      <c r="AV19" s="76"/>
    </row>
    <row r="20" spans="1:48" s="9" customFormat="1" ht="34.5">
      <c r="A20" s="79" t="s">
        <v>2</v>
      </c>
      <c r="B20" s="80" t="s">
        <v>126</v>
      </c>
      <c r="C20" s="56" t="s">
        <v>225</v>
      </c>
      <c r="D20" s="94">
        <f t="shared" si="13"/>
        <v>4</v>
      </c>
      <c r="E20" s="73">
        <f>SUM(F20,N20)</f>
        <v>100</v>
      </c>
      <c r="F20" s="73">
        <f>SUM(G20:H20,M20)</f>
        <v>29</v>
      </c>
      <c r="G20" s="74">
        <f t="shared" si="11"/>
        <v>7</v>
      </c>
      <c r="H20" s="74">
        <f t="shared" si="11"/>
        <v>7</v>
      </c>
      <c r="I20" s="75">
        <v>7</v>
      </c>
      <c r="J20" s="75"/>
      <c r="K20" s="75"/>
      <c r="L20" s="75"/>
      <c r="M20" s="74">
        <f t="shared" si="12"/>
        <v>15</v>
      </c>
      <c r="N20" s="73">
        <f t="shared" si="12"/>
        <v>71</v>
      </c>
      <c r="O20" s="76">
        <v>7</v>
      </c>
      <c r="P20" s="76">
        <v>7</v>
      </c>
      <c r="Q20" s="76">
        <v>15</v>
      </c>
      <c r="R20" s="76">
        <v>71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93">
        <v>4</v>
      </c>
      <c r="AN20" s="93"/>
      <c r="AO20" s="93"/>
      <c r="AP20" s="75"/>
      <c r="AQ20" s="75"/>
      <c r="AR20" s="75"/>
      <c r="AS20" s="76">
        <v>1</v>
      </c>
      <c r="AT20" s="76"/>
      <c r="AU20" s="76">
        <v>4</v>
      </c>
      <c r="AV20" s="76"/>
    </row>
    <row r="21" spans="1:77" s="22" customFormat="1" ht="34.5">
      <c r="A21" s="79" t="s">
        <v>1</v>
      </c>
      <c r="B21" s="80" t="s">
        <v>121</v>
      </c>
      <c r="C21" s="56" t="s">
        <v>83</v>
      </c>
      <c r="D21" s="94">
        <f t="shared" si="13"/>
        <v>4</v>
      </c>
      <c r="E21" s="73">
        <f>SUM(F21,N21)</f>
        <v>100</v>
      </c>
      <c r="F21" s="73">
        <f>SUM(G21:H21,M21)</f>
        <v>29</v>
      </c>
      <c r="G21" s="74">
        <f t="shared" si="11"/>
        <v>7</v>
      </c>
      <c r="H21" s="74">
        <f t="shared" si="11"/>
        <v>7</v>
      </c>
      <c r="I21" s="75">
        <v>7</v>
      </c>
      <c r="J21" s="75"/>
      <c r="K21" s="75"/>
      <c r="L21" s="75"/>
      <c r="M21" s="74">
        <f t="shared" si="12"/>
        <v>15</v>
      </c>
      <c r="N21" s="73">
        <f t="shared" si="12"/>
        <v>71</v>
      </c>
      <c r="O21" s="76">
        <v>7</v>
      </c>
      <c r="P21" s="76">
        <v>7</v>
      </c>
      <c r="Q21" s="76">
        <v>15</v>
      </c>
      <c r="R21" s="76">
        <v>71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93">
        <v>4</v>
      </c>
      <c r="AN21" s="93"/>
      <c r="AO21" s="93"/>
      <c r="AP21" s="75"/>
      <c r="AQ21" s="75"/>
      <c r="AR21" s="75"/>
      <c r="AS21" s="76">
        <v>1</v>
      </c>
      <c r="AT21" s="76"/>
      <c r="AU21" s="76"/>
      <c r="AV21" s="76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</row>
    <row r="22" spans="1:48" s="9" customFormat="1" ht="34.5">
      <c r="A22" s="79" t="s">
        <v>0</v>
      </c>
      <c r="B22" s="80" t="s">
        <v>101</v>
      </c>
      <c r="C22" s="86" t="s">
        <v>83</v>
      </c>
      <c r="D22" s="94">
        <f t="shared" si="13"/>
        <v>3</v>
      </c>
      <c r="E22" s="73">
        <f t="shared" si="9"/>
        <v>75</v>
      </c>
      <c r="F22" s="73">
        <f t="shared" si="10"/>
        <v>29</v>
      </c>
      <c r="G22" s="74">
        <f t="shared" si="11"/>
        <v>7</v>
      </c>
      <c r="H22" s="74">
        <f t="shared" si="11"/>
        <v>7</v>
      </c>
      <c r="I22" s="75">
        <v>7</v>
      </c>
      <c r="J22" s="75"/>
      <c r="K22" s="75"/>
      <c r="L22" s="75"/>
      <c r="M22" s="74">
        <f t="shared" si="12"/>
        <v>15</v>
      </c>
      <c r="N22" s="73">
        <f t="shared" si="12"/>
        <v>46</v>
      </c>
      <c r="O22" s="76">
        <v>7</v>
      </c>
      <c r="P22" s="76">
        <v>7</v>
      </c>
      <c r="Q22" s="76">
        <v>15</v>
      </c>
      <c r="R22" s="76">
        <v>46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93">
        <v>3</v>
      </c>
      <c r="AN22" s="93"/>
      <c r="AO22" s="93"/>
      <c r="AP22" s="75"/>
      <c r="AQ22" s="75"/>
      <c r="AR22" s="75"/>
      <c r="AS22" s="76">
        <v>1</v>
      </c>
      <c r="AT22" s="76"/>
      <c r="AU22" s="76">
        <v>3</v>
      </c>
      <c r="AV22" s="76"/>
    </row>
    <row r="23" spans="1:48" s="9" customFormat="1" ht="34.5">
      <c r="A23" s="79" t="s">
        <v>10</v>
      </c>
      <c r="B23" s="80" t="s">
        <v>124</v>
      </c>
      <c r="C23" s="56" t="s">
        <v>84</v>
      </c>
      <c r="D23" s="94">
        <f t="shared" si="13"/>
        <v>5</v>
      </c>
      <c r="E23" s="73">
        <f t="shared" si="9"/>
        <v>125</v>
      </c>
      <c r="F23" s="73">
        <f t="shared" si="10"/>
        <v>29</v>
      </c>
      <c r="G23" s="74">
        <f t="shared" si="11"/>
        <v>7</v>
      </c>
      <c r="H23" s="74">
        <f t="shared" si="11"/>
        <v>7</v>
      </c>
      <c r="I23" s="75"/>
      <c r="J23" s="75">
        <v>7</v>
      </c>
      <c r="K23" s="75"/>
      <c r="L23" s="75"/>
      <c r="M23" s="74">
        <f t="shared" si="12"/>
        <v>15</v>
      </c>
      <c r="N23" s="73">
        <f t="shared" si="12"/>
        <v>96</v>
      </c>
      <c r="O23" s="76">
        <v>7</v>
      </c>
      <c r="P23" s="76">
        <v>7</v>
      </c>
      <c r="Q23" s="76">
        <v>15</v>
      </c>
      <c r="R23" s="76">
        <v>96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93">
        <v>5</v>
      </c>
      <c r="AN23" s="93"/>
      <c r="AO23" s="93"/>
      <c r="AP23" s="75"/>
      <c r="AQ23" s="75"/>
      <c r="AR23" s="75"/>
      <c r="AS23" s="76">
        <v>1</v>
      </c>
      <c r="AT23" s="76"/>
      <c r="AU23" s="76"/>
      <c r="AV23" s="76"/>
    </row>
    <row r="24" spans="1:48" s="9" customFormat="1" ht="34.5">
      <c r="A24" s="118" t="s">
        <v>11</v>
      </c>
      <c r="B24" s="119" t="s">
        <v>118</v>
      </c>
      <c r="C24" s="121" t="s">
        <v>89</v>
      </c>
      <c r="D24" s="126">
        <f t="shared" si="13"/>
        <v>1</v>
      </c>
      <c r="E24" s="122">
        <f t="shared" si="9"/>
        <v>30</v>
      </c>
      <c r="F24" s="122">
        <f t="shared" si="10"/>
        <v>13</v>
      </c>
      <c r="G24" s="123">
        <f t="shared" si="11"/>
        <v>0</v>
      </c>
      <c r="H24" s="123">
        <f t="shared" si="11"/>
        <v>8</v>
      </c>
      <c r="I24" s="124">
        <v>8</v>
      </c>
      <c r="J24" s="124"/>
      <c r="K24" s="124"/>
      <c r="L24" s="124"/>
      <c r="M24" s="123">
        <f t="shared" si="12"/>
        <v>5</v>
      </c>
      <c r="N24" s="122">
        <f t="shared" si="12"/>
        <v>17</v>
      </c>
      <c r="O24" s="103"/>
      <c r="P24" s="103"/>
      <c r="Q24" s="103"/>
      <c r="R24" s="103"/>
      <c r="S24" s="103"/>
      <c r="T24" s="103">
        <v>8</v>
      </c>
      <c r="U24" s="103">
        <v>5</v>
      </c>
      <c r="V24" s="103">
        <v>17</v>
      </c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25"/>
      <c r="AN24" s="125">
        <v>1</v>
      </c>
      <c r="AO24" s="125"/>
      <c r="AP24" s="124"/>
      <c r="AQ24" s="124"/>
      <c r="AR24" s="124"/>
      <c r="AS24" s="103">
        <v>1</v>
      </c>
      <c r="AT24" s="103"/>
      <c r="AU24" s="103"/>
      <c r="AV24" s="103"/>
    </row>
    <row r="25" spans="1:48" s="9" customFormat="1" ht="54" customHeight="1">
      <c r="A25" s="88" t="s">
        <v>12</v>
      </c>
      <c r="B25" s="80" t="s">
        <v>122</v>
      </c>
      <c r="C25" s="56" t="s">
        <v>86</v>
      </c>
      <c r="D25" s="94">
        <f t="shared" si="13"/>
        <v>2</v>
      </c>
      <c r="E25" s="73">
        <f t="shared" si="9"/>
        <v>50</v>
      </c>
      <c r="F25" s="73">
        <f t="shared" si="10"/>
        <v>24</v>
      </c>
      <c r="G25" s="74">
        <f t="shared" si="11"/>
        <v>7</v>
      </c>
      <c r="H25" s="74">
        <f t="shared" si="11"/>
        <v>7</v>
      </c>
      <c r="I25" s="75">
        <v>7</v>
      </c>
      <c r="J25" s="75"/>
      <c r="K25" s="75"/>
      <c r="L25" s="75"/>
      <c r="M25" s="74">
        <f t="shared" si="12"/>
        <v>10</v>
      </c>
      <c r="N25" s="73">
        <f t="shared" si="12"/>
        <v>26</v>
      </c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>
        <v>7</v>
      </c>
      <c r="AB25" s="76">
        <v>7</v>
      </c>
      <c r="AC25" s="76">
        <v>10</v>
      </c>
      <c r="AD25" s="76">
        <v>26</v>
      </c>
      <c r="AE25" s="76"/>
      <c r="AF25" s="76"/>
      <c r="AG25" s="76"/>
      <c r="AH25" s="76"/>
      <c r="AI25" s="76"/>
      <c r="AJ25" s="76"/>
      <c r="AK25" s="76"/>
      <c r="AL25" s="76"/>
      <c r="AM25" s="93"/>
      <c r="AN25" s="93"/>
      <c r="AO25" s="93"/>
      <c r="AP25" s="75">
        <v>2</v>
      </c>
      <c r="AQ25" s="75"/>
      <c r="AR25" s="75"/>
      <c r="AS25" s="76">
        <v>1</v>
      </c>
      <c r="AT25" s="76"/>
      <c r="AU25" s="76">
        <v>2</v>
      </c>
      <c r="AV25" s="76"/>
    </row>
    <row r="26" spans="1:48" s="9" customFormat="1" ht="34.5">
      <c r="A26" s="88" t="s">
        <v>13</v>
      </c>
      <c r="B26" s="80" t="s">
        <v>117</v>
      </c>
      <c r="C26" s="56" t="s">
        <v>85</v>
      </c>
      <c r="D26" s="94">
        <f t="shared" si="13"/>
        <v>4</v>
      </c>
      <c r="E26" s="73">
        <f t="shared" si="9"/>
        <v>100</v>
      </c>
      <c r="F26" s="73">
        <f t="shared" si="10"/>
        <v>29</v>
      </c>
      <c r="G26" s="74">
        <f>SUM(O26,S26,W26,AA26,AE26,AI26)</f>
        <v>7</v>
      </c>
      <c r="H26" s="74">
        <f>SUM(P26,T26,X26,AB26,AF26,AJ26)</f>
        <v>7</v>
      </c>
      <c r="I26" s="75"/>
      <c r="J26" s="75">
        <v>7</v>
      </c>
      <c r="K26" s="75"/>
      <c r="L26" s="75"/>
      <c r="M26" s="74">
        <f>SUM(Q26,U26,Y26,AC26,AG26,AK26)</f>
        <v>15</v>
      </c>
      <c r="N26" s="73">
        <f>SUM(R26,V26,Z26,AD26,AH26,AL26)</f>
        <v>71</v>
      </c>
      <c r="O26" s="76"/>
      <c r="P26" s="76"/>
      <c r="Q26" s="76"/>
      <c r="R26" s="76"/>
      <c r="S26" s="76">
        <v>7</v>
      </c>
      <c r="T26" s="76">
        <v>7</v>
      </c>
      <c r="U26" s="76">
        <v>15</v>
      </c>
      <c r="V26" s="76">
        <v>71</v>
      </c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93"/>
      <c r="AN26" s="93">
        <v>4</v>
      </c>
      <c r="AO26" s="93"/>
      <c r="AP26" s="75"/>
      <c r="AQ26" s="75"/>
      <c r="AR26" s="75"/>
      <c r="AS26" s="76">
        <v>1</v>
      </c>
      <c r="AT26" s="76"/>
      <c r="AU26" s="76"/>
      <c r="AV26" s="76"/>
    </row>
    <row r="27" spans="1:48" s="9" customFormat="1" ht="34.5">
      <c r="A27" s="88" t="s">
        <v>14</v>
      </c>
      <c r="B27" s="80" t="s">
        <v>123</v>
      </c>
      <c r="C27" s="56" t="s">
        <v>83</v>
      </c>
      <c r="D27" s="94">
        <f t="shared" si="13"/>
        <v>2</v>
      </c>
      <c r="E27" s="73">
        <f t="shared" si="9"/>
        <v>50</v>
      </c>
      <c r="F27" s="73">
        <f t="shared" si="10"/>
        <v>8</v>
      </c>
      <c r="G27" s="74">
        <f t="shared" si="11"/>
        <v>8</v>
      </c>
      <c r="H27" s="74">
        <f t="shared" si="11"/>
        <v>0</v>
      </c>
      <c r="I27" s="75"/>
      <c r="J27" s="75"/>
      <c r="K27" s="75"/>
      <c r="L27" s="75"/>
      <c r="M27" s="74">
        <f t="shared" si="12"/>
        <v>0</v>
      </c>
      <c r="N27" s="73">
        <f t="shared" si="12"/>
        <v>42</v>
      </c>
      <c r="O27" s="76">
        <v>8</v>
      </c>
      <c r="P27" s="76"/>
      <c r="Q27" s="76"/>
      <c r="R27" s="76">
        <v>42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93">
        <v>2</v>
      </c>
      <c r="AN27" s="93"/>
      <c r="AO27" s="93"/>
      <c r="AP27" s="75"/>
      <c r="AQ27" s="75"/>
      <c r="AR27" s="75"/>
      <c r="AS27" s="76">
        <v>1</v>
      </c>
      <c r="AT27" s="76"/>
      <c r="AU27" s="76">
        <v>2</v>
      </c>
      <c r="AV27" s="76"/>
    </row>
    <row r="28" spans="1:48" s="9" customFormat="1" ht="34.5">
      <c r="A28" s="88" t="s">
        <v>15</v>
      </c>
      <c r="B28" s="71" t="s">
        <v>32</v>
      </c>
      <c r="C28" s="56" t="s">
        <v>88</v>
      </c>
      <c r="D28" s="94">
        <f t="shared" si="13"/>
        <v>2</v>
      </c>
      <c r="E28" s="73">
        <f t="shared" si="9"/>
        <v>50</v>
      </c>
      <c r="F28" s="73">
        <f t="shared" si="10"/>
        <v>19</v>
      </c>
      <c r="G28" s="74">
        <f t="shared" si="11"/>
        <v>0</v>
      </c>
      <c r="H28" s="74">
        <f t="shared" si="11"/>
        <v>14</v>
      </c>
      <c r="I28" s="75"/>
      <c r="J28" s="75">
        <v>14</v>
      </c>
      <c r="K28" s="75"/>
      <c r="L28" s="75"/>
      <c r="M28" s="74">
        <f t="shared" si="12"/>
        <v>5</v>
      </c>
      <c r="N28" s="73">
        <f t="shared" si="12"/>
        <v>31</v>
      </c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>
        <v>14</v>
      </c>
      <c r="AC28" s="76">
        <v>5</v>
      </c>
      <c r="AD28" s="76">
        <v>31</v>
      </c>
      <c r="AE28" s="76"/>
      <c r="AF28" s="76"/>
      <c r="AG28" s="76"/>
      <c r="AH28" s="76"/>
      <c r="AI28" s="76"/>
      <c r="AJ28" s="76"/>
      <c r="AK28" s="76"/>
      <c r="AL28" s="76"/>
      <c r="AM28" s="93"/>
      <c r="AN28" s="93"/>
      <c r="AO28" s="93"/>
      <c r="AP28" s="75">
        <v>2</v>
      </c>
      <c r="AQ28" s="75"/>
      <c r="AR28" s="75"/>
      <c r="AS28" s="76">
        <v>1</v>
      </c>
      <c r="AT28" s="76">
        <v>2</v>
      </c>
      <c r="AU28" s="76">
        <v>2</v>
      </c>
      <c r="AV28" s="76"/>
    </row>
    <row r="29" spans="1:48" s="14" customFormat="1" ht="44.25">
      <c r="A29" s="82" t="s">
        <v>9</v>
      </c>
      <c r="B29" s="89" t="s">
        <v>21</v>
      </c>
      <c r="C29" s="82"/>
      <c r="D29" s="82">
        <f>SUM(D30:D56)</f>
        <v>99</v>
      </c>
      <c r="E29" s="84">
        <f aca="true" t="shared" si="14" ref="E29:AV29">SUM(E30:E56)</f>
        <v>2595</v>
      </c>
      <c r="F29" s="84">
        <f t="shared" si="14"/>
        <v>624</v>
      </c>
      <c r="G29" s="85">
        <f t="shared" si="14"/>
        <v>71</v>
      </c>
      <c r="H29" s="85">
        <f t="shared" si="14"/>
        <v>418</v>
      </c>
      <c r="I29" s="85">
        <f t="shared" si="14"/>
        <v>0</v>
      </c>
      <c r="J29" s="85">
        <f t="shared" si="14"/>
        <v>67</v>
      </c>
      <c r="K29" s="85">
        <f t="shared" si="14"/>
        <v>95</v>
      </c>
      <c r="L29" s="85">
        <f t="shared" si="14"/>
        <v>256</v>
      </c>
      <c r="M29" s="85">
        <f t="shared" si="14"/>
        <v>135</v>
      </c>
      <c r="N29" s="84">
        <f t="shared" si="14"/>
        <v>1971</v>
      </c>
      <c r="O29" s="85">
        <f t="shared" si="14"/>
        <v>0</v>
      </c>
      <c r="P29" s="85">
        <f t="shared" si="14"/>
        <v>0</v>
      </c>
      <c r="Q29" s="85">
        <f t="shared" si="14"/>
        <v>0</v>
      </c>
      <c r="R29" s="85">
        <f t="shared" si="14"/>
        <v>0</v>
      </c>
      <c r="S29" s="85">
        <f t="shared" si="14"/>
        <v>35</v>
      </c>
      <c r="T29" s="85">
        <f t="shared" si="14"/>
        <v>43</v>
      </c>
      <c r="U29" s="85">
        <f t="shared" si="14"/>
        <v>40</v>
      </c>
      <c r="V29" s="85">
        <f t="shared" si="14"/>
        <v>387</v>
      </c>
      <c r="W29" s="85">
        <f t="shared" si="14"/>
        <v>22</v>
      </c>
      <c r="X29" s="85">
        <f t="shared" si="14"/>
        <v>93</v>
      </c>
      <c r="Y29" s="85">
        <f t="shared" si="14"/>
        <v>40</v>
      </c>
      <c r="Z29" s="85">
        <f t="shared" si="14"/>
        <v>515</v>
      </c>
      <c r="AA29" s="85">
        <f t="shared" si="14"/>
        <v>14</v>
      </c>
      <c r="AB29" s="85">
        <f t="shared" si="14"/>
        <v>94</v>
      </c>
      <c r="AC29" s="85">
        <f t="shared" si="14"/>
        <v>30</v>
      </c>
      <c r="AD29" s="85">
        <f t="shared" si="14"/>
        <v>392</v>
      </c>
      <c r="AE29" s="85">
        <f t="shared" si="14"/>
        <v>0</v>
      </c>
      <c r="AF29" s="85">
        <f t="shared" si="14"/>
        <v>94</v>
      </c>
      <c r="AG29" s="85">
        <f t="shared" si="14"/>
        <v>10</v>
      </c>
      <c r="AH29" s="85">
        <f t="shared" si="14"/>
        <v>316</v>
      </c>
      <c r="AI29" s="85">
        <f t="shared" si="14"/>
        <v>0</v>
      </c>
      <c r="AJ29" s="85">
        <f t="shared" si="14"/>
        <v>94</v>
      </c>
      <c r="AK29" s="85">
        <f t="shared" si="14"/>
        <v>15</v>
      </c>
      <c r="AL29" s="85">
        <f t="shared" si="14"/>
        <v>361</v>
      </c>
      <c r="AM29" s="85">
        <f aca="true" t="shared" si="15" ref="AM29:AR29">SUM(AM30:AM56)</f>
        <v>0</v>
      </c>
      <c r="AN29" s="85">
        <f t="shared" si="15"/>
        <v>19</v>
      </c>
      <c r="AO29" s="85">
        <f t="shared" si="15"/>
        <v>26</v>
      </c>
      <c r="AP29" s="85">
        <f t="shared" si="15"/>
        <v>20</v>
      </c>
      <c r="AQ29" s="85">
        <f t="shared" si="15"/>
        <v>16</v>
      </c>
      <c r="AR29" s="85">
        <f t="shared" si="15"/>
        <v>18</v>
      </c>
      <c r="AS29" s="85">
        <f t="shared" si="14"/>
        <v>28</v>
      </c>
      <c r="AT29" s="85">
        <f t="shared" si="14"/>
        <v>99</v>
      </c>
      <c r="AU29" s="85">
        <f t="shared" si="14"/>
        <v>9</v>
      </c>
      <c r="AV29" s="85">
        <f t="shared" si="14"/>
        <v>58</v>
      </c>
    </row>
    <row r="30" spans="1:77" s="15" customFormat="1" ht="36.75" customHeight="1">
      <c r="A30" s="70" t="s">
        <v>5</v>
      </c>
      <c r="B30" s="80" t="s">
        <v>33</v>
      </c>
      <c r="C30" s="56" t="s">
        <v>85</v>
      </c>
      <c r="D30" s="94">
        <f>SUM(AM30:AR30)</f>
        <v>3</v>
      </c>
      <c r="E30" s="73">
        <f aca="true" t="shared" si="16" ref="E30:E45">SUM(F30,N30)</f>
        <v>75</v>
      </c>
      <c r="F30" s="73">
        <f aca="true" t="shared" si="17" ref="F30:F45">SUM(G30:H30,M30)</f>
        <v>24</v>
      </c>
      <c r="G30" s="74">
        <f aca="true" t="shared" si="18" ref="G30:H45">SUM(O30,S30,W30,AA30,AE30,AI30)</f>
        <v>7</v>
      </c>
      <c r="H30" s="74">
        <f t="shared" si="18"/>
        <v>7</v>
      </c>
      <c r="I30" s="75"/>
      <c r="J30" s="75"/>
      <c r="K30" s="75">
        <v>7</v>
      </c>
      <c r="L30" s="75"/>
      <c r="M30" s="74">
        <f aca="true" t="shared" si="19" ref="M30:N45">SUM(Q30,U30,Y30,AC30,AG30,AK30)</f>
        <v>10</v>
      </c>
      <c r="N30" s="73">
        <f t="shared" si="19"/>
        <v>51</v>
      </c>
      <c r="O30" s="76"/>
      <c r="P30" s="76"/>
      <c r="Q30" s="76"/>
      <c r="R30" s="76"/>
      <c r="S30" s="76">
        <v>7</v>
      </c>
      <c r="T30" s="76">
        <v>7</v>
      </c>
      <c r="U30" s="76">
        <v>10</v>
      </c>
      <c r="V30" s="76">
        <v>51</v>
      </c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93"/>
      <c r="AN30" s="93">
        <v>3</v>
      </c>
      <c r="AO30" s="93"/>
      <c r="AP30" s="93"/>
      <c r="AQ30" s="93"/>
      <c r="AR30" s="93"/>
      <c r="AS30" s="76">
        <v>1</v>
      </c>
      <c r="AT30" s="90">
        <v>3</v>
      </c>
      <c r="AU30" s="76">
        <v>3</v>
      </c>
      <c r="AV30" s="76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</row>
    <row r="31" spans="1:77" s="15" customFormat="1" ht="36.75" customHeight="1">
      <c r="A31" s="70" t="s">
        <v>4</v>
      </c>
      <c r="B31" s="80" t="s">
        <v>42</v>
      </c>
      <c r="C31" s="56" t="s">
        <v>88</v>
      </c>
      <c r="D31" s="94">
        <f aca="true" t="shared" si="20" ref="D31:D56">SUM(AM31:AR31)</f>
        <v>2</v>
      </c>
      <c r="E31" s="73">
        <f t="shared" si="16"/>
        <v>50</v>
      </c>
      <c r="F31" s="73">
        <f t="shared" si="17"/>
        <v>19</v>
      </c>
      <c r="G31" s="74">
        <f t="shared" si="18"/>
        <v>7</v>
      </c>
      <c r="H31" s="74">
        <f t="shared" si="18"/>
        <v>7</v>
      </c>
      <c r="I31" s="75"/>
      <c r="J31" s="75"/>
      <c r="K31" s="75">
        <v>7</v>
      </c>
      <c r="L31" s="75"/>
      <c r="M31" s="74">
        <f t="shared" si="19"/>
        <v>5</v>
      </c>
      <c r="N31" s="73">
        <f t="shared" si="19"/>
        <v>31</v>
      </c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>
        <v>7</v>
      </c>
      <c r="AB31" s="76">
        <v>7</v>
      </c>
      <c r="AC31" s="76">
        <v>5</v>
      </c>
      <c r="AD31" s="76">
        <v>31</v>
      </c>
      <c r="AE31" s="76"/>
      <c r="AF31" s="76"/>
      <c r="AG31" s="76"/>
      <c r="AH31" s="76"/>
      <c r="AI31" s="76"/>
      <c r="AJ31" s="76"/>
      <c r="AK31" s="76"/>
      <c r="AL31" s="76"/>
      <c r="AM31" s="93"/>
      <c r="AN31" s="93"/>
      <c r="AO31" s="93"/>
      <c r="AP31" s="93">
        <v>2</v>
      </c>
      <c r="AQ31" s="93"/>
      <c r="AR31" s="93"/>
      <c r="AS31" s="76">
        <v>1</v>
      </c>
      <c r="AT31" s="76">
        <v>2</v>
      </c>
      <c r="AU31" s="76"/>
      <c r="AV31" s="76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</row>
    <row r="32" spans="1:77" s="15" customFormat="1" ht="36.75" customHeight="1">
      <c r="A32" s="70" t="s">
        <v>3</v>
      </c>
      <c r="B32" s="80" t="s">
        <v>34</v>
      </c>
      <c r="C32" s="56" t="s">
        <v>89</v>
      </c>
      <c r="D32" s="94">
        <f t="shared" si="20"/>
        <v>2</v>
      </c>
      <c r="E32" s="73">
        <f t="shared" si="16"/>
        <v>50</v>
      </c>
      <c r="F32" s="73">
        <f t="shared" si="17"/>
        <v>13</v>
      </c>
      <c r="G32" s="74">
        <f t="shared" si="18"/>
        <v>0</v>
      </c>
      <c r="H32" s="74">
        <f t="shared" si="18"/>
        <v>8</v>
      </c>
      <c r="I32" s="75"/>
      <c r="J32" s="75"/>
      <c r="K32" s="75">
        <v>8</v>
      </c>
      <c r="L32" s="75"/>
      <c r="M32" s="74">
        <f t="shared" si="19"/>
        <v>5</v>
      </c>
      <c r="N32" s="73">
        <f t="shared" si="19"/>
        <v>37</v>
      </c>
      <c r="O32" s="76"/>
      <c r="P32" s="76"/>
      <c r="Q32" s="76"/>
      <c r="R32" s="76"/>
      <c r="S32" s="76"/>
      <c r="T32" s="76">
        <v>8</v>
      </c>
      <c r="U32" s="76">
        <v>5</v>
      </c>
      <c r="V32" s="76">
        <v>37</v>
      </c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93"/>
      <c r="AN32" s="93">
        <v>2</v>
      </c>
      <c r="AO32" s="93"/>
      <c r="AP32" s="93"/>
      <c r="AQ32" s="93"/>
      <c r="AR32" s="93"/>
      <c r="AS32" s="76">
        <v>1</v>
      </c>
      <c r="AT32" s="76">
        <v>2</v>
      </c>
      <c r="AU32" s="76"/>
      <c r="AV32" s="76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</row>
    <row r="33" spans="1:77" s="15" customFormat="1" ht="36.75" customHeight="1">
      <c r="A33" s="70" t="s">
        <v>2</v>
      </c>
      <c r="B33" s="80" t="s">
        <v>35</v>
      </c>
      <c r="C33" s="56" t="s">
        <v>88</v>
      </c>
      <c r="D33" s="94">
        <f t="shared" si="20"/>
        <v>2</v>
      </c>
      <c r="E33" s="73">
        <f t="shared" si="16"/>
        <v>50</v>
      </c>
      <c r="F33" s="73">
        <f t="shared" si="17"/>
        <v>18</v>
      </c>
      <c r="G33" s="74">
        <f t="shared" si="18"/>
        <v>0</v>
      </c>
      <c r="H33" s="74">
        <f t="shared" si="18"/>
        <v>8</v>
      </c>
      <c r="I33" s="75"/>
      <c r="J33" s="75"/>
      <c r="K33" s="75">
        <v>8</v>
      </c>
      <c r="L33" s="75"/>
      <c r="M33" s="74">
        <f t="shared" si="19"/>
        <v>10</v>
      </c>
      <c r="N33" s="73">
        <f t="shared" si="19"/>
        <v>32</v>
      </c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>
        <v>8</v>
      </c>
      <c r="AC33" s="76">
        <v>10</v>
      </c>
      <c r="AD33" s="76">
        <v>32</v>
      </c>
      <c r="AE33" s="76"/>
      <c r="AF33" s="76"/>
      <c r="AG33" s="76"/>
      <c r="AH33" s="76"/>
      <c r="AI33" s="76"/>
      <c r="AJ33" s="76"/>
      <c r="AK33" s="76"/>
      <c r="AL33" s="76"/>
      <c r="AM33" s="93"/>
      <c r="AN33" s="93"/>
      <c r="AO33" s="93"/>
      <c r="AP33" s="93">
        <v>2</v>
      </c>
      <c r="AQ33" s="93"/>
      <c r="AR33" s="93"/>
      <c r="AS33" s="76">
        <v>1</v>
      </c>
      <c r="AT33" s="76">
        <v>2</v>
      </c>
      <c r="AU33" s="76">
        <v>2</v>
      </c>
      <c r="AV33" s="76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</row>
    <row r="34" spans="1:65" s="15" customFormat="1" ht="36.75" customHeight="1">
      <c r="A34" s="70" t="s">
        <v>1</v>
      </c>
      <c r="B34" s="80" t="s">
        <v>36</v>
      </c>
      <c r="C34" s="56" t="s">
        <v>81</v>
      </c>
      <c r="D34" s="94">
        <f t="shared" si="20"/>
        <v>4</v>
      </c>
      <c r="E34" s="73">
        <f t="shared" si="16"/>
        <v>100</v>
      </c>
      <c r="F34" s="73">
        <f t="shared" si="17"/>
        <v>23</v>
      </c>
      <c r="G34" s="74">
        <f t="shared" si="18"/>
        <v>8</v>
      </c>
      <c r="H34" s="74">
        <f t="shared" si="18"/>
        <v>0</v>
      </c>
      <c r="I34" s="75"/>
      <c r="J34" s="75"/>
      <c r="K34" s="75"/>
      <c r="L34" s="75"/>
      <c r="M34" s="74">
        <f t="shared" si="19"/>
        <v>15</v>
      </c>
      <c r="N34" s="73">
        <f t="shared" si="19"/>
        <v>77</v>
      </c>
      <c r="O34" s="76"/>
      <c r="P34" s="76"/>
      <c r="Q34" s="76"/>
      <c r="R34" s="76"/>
      <c r="S34" s="76"/>
      <c r="T34" s="76"/>
      <c r="U34" s="76"/>
      <c r="V34" s="76"/>
      <c r="W34" s="76">
        <v>8</v>
      </c>
      <c r="X34" s="76"/>
      <c r="Y34" s="76">
        <v>15</v>
      </c>
      <c r="Z34" s="76">
        <v>77</v>
      </c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93"/>
      <c r="AN34" s="93"/>
      <c r="AO34" s="93">
        <v>4</v>
      </c>
      <c r="AP34" s="93"/>
      <c r="AQ34" s="93"/>
      <c r="AR34" s="93"/>
      <c r="AS34" s="76">
        <v>1</v>
      </c>
      <c r="AT34" s="76">
        <v>4</v>
      </c>
      <c r="AU34" s="76"/>
      <c r="AV34" s="76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</row>
    <row r="35" spans="1:65" s="15" customFormat="1" ht="36.75" customHeight="1">
      <c r="A35" s="70" t="s">
        <v>0</v>
      </c>
      <c r="B35" s="80" t="s">
        <v>37</v>
      </c>
      <c r="C35" s="56" t="s">
        <v>89</v>
      </c>
      <c r="D35" s="94">
        <f t="shared" si="20"/>
        <v>2</v>
      </c>
      <c r="E35" s="73">
        <f t="shared" si="16"/>
        <v>50</v>
      </c>
      <c r="F35" s="73">
        <f t="shared" si="17"/>
        <v>19</v>
      </c>
      <c r="G35" s="74">
        <f t="shared" si="18"/>
        <v>7</v>
      </c>
      <c r="H35" s="74">
        <f t="shared" si="18"/>
        <v>7</v>
      </c>
      <c r="I35" s="75"/>
      <c r="J35" s="75"/>
      <c r="K35" s="75">
        <v>7</v>
      </c>
      <c r="L35" s="75"/>
      <c r="M35" s="74">
        <f t="shared" si="19"/>
        <v>5</v>
      </c>
      <c r="N35" s="73">
        <f t="shared" si="19"/>
        <v>31</v>
      </c>
      <c r="O35" s="76"/>
      <c r="P35" s="76"/>
      <c r="Q35" s="76"/>
      <c r="R35" s="76"/>
      <c r="S35" s="76">
        <v>7</v>
      </c>
      <c r="T35" s="76">
        <v>7</v>
      </c>
      <c r="U35" s="76">
        <v>5</v>
      </c>
      <c r="V35" s="76">
        <v>31</v>
      </c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93"/>
      <c r="AN35" s="93">
        <v>2</v>
      </c>
      <c r="AO35" s="93"/>
      <c r="AP35" s="93"/>
      <c r="AQ35" s="93"/>
      <c r="AR35" s="93"/>
      <c r="AS35" s="76">
        <v>1</v>
      </c>
      <c r="AT35" s="76">
        <v>2</v>
      </c>
      <c r="AU35" s="76"/>
      <c r="AV35" s="76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pans="1:65" s="15" customFormat="1" ht="36.75" customHeight="1">
      <c r="A36" s="70" t="s">
        <v>10</v>
      </c>
      <c r="B36" s="80" t="s">
        <v>38</v>
      </c>
      <c r="C36" s="56" t="s">
        <v>89</v>
      </c>
      <c r="D36" s="94">
        <f t="shared" si="20"/>
        <v>2</v>
      </c>
      <c r="E36" s="73">
        <f t="shared" si="16"/>
        <v>50</v>
      </c>
      <c r="F36" s="73">
        <f t="shared" si="17"/>
        <v>19</v>
      </c>
      <c r="G36" s="74">
        <f t="shared" si="18"/>
        <v>7</v>
      </c>
      <c r="H36" s="74">
        <f t="shared" si="18"/>
        <v>7</v>
      </c>
      <c r="I36" s="75"/>
      <c r="J36" s="75"/>
      <c r="K36" s="75">
        <v>7</v>
      </c>
      <c r="L36" s="75"/>
      <c r="M36" s="74">
        <f t="shared" si="19"/>
        <v>5</v>
      </c>
      <c r="N36" s="73">
        <f t="shared" si="19"/>
        <v>31</v>
      </c>
      <c r="O36" s="76"/>
      <c r="P36" s="76"/>
      <c r="Q36" s="76"/>
      <c r="R36" s="76"/>
      <c r="S36" s="76">
        <v>7</v>
      </c>
      <c r="T36" s="76">
        <v>7</v>
      </c>
      <c r="U36" s="76">
        <v>5</v>
      </c>
      <c r="V36" s="76">
        <v>31</v>
      </c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93"/>
      <c r="AN36" s="93">
        <v>2</v>
      </c>
      <c r="AO36" s="93"/>
      <c r="AP36" s="93"/>
      <c r="AQ36" s="93"/>
      <c r="AR36" s="93"/>
      <c r="AS36" s="76">
        <v>1</v>
      </c>
      <c r="AT36" s="76">
        <v>2</v>
      </c>
      <c r="AU36" s="76"/>
      <c r="AV36" s="76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</row>
    <row r="37" spans="1:65" s="15" customFormat="1" ht="36.75" customHeight="1">
      <c r="A37" s="70" t="s">
        <v>11</v>
      </c>
      <c r="B37" s="80" t="s">
        <v>39</v>
      </c>
      <c r="C37" s="56" t="s">
        <v>81</v>
      </c>
      <c r="D37" s="94">
        <f t="shared" si="20"/>
        <v>2</v>
      </c>
      <c r="E37" s="73">
        <f t="shared" si="16"/>
        <v>50</v>
      </c>
      <c r="F37" s="73">
        <f t="shared" si="17"/>
        <v>15</v>
      </c>
      <c r="G37" s="74">
        <f t="shared" si="18"/>
        <v>0</v>
      </c>
      <c r="H37" s="74">
        <f t="shared" si="18"/>
        <v>15</v>
      </c>
      <c r="I37" s="75"/>
      <c r="J37" s="75">
        <v>15</v>
      </c>
      <c r="K37" s="75"/>
      <c r="L37" s="75"/>
      <c r="M37" s="74">
        <f t="shared" si="19"/>
        <v>0</v>
      </c>
      <c r="N37" s="73">
        <f t="shared" si="19"/>
        <v>35</v>
      </c>
      <c r="O37" s="76"/>
      <c r="P37" s="76"/>
      <c r="Q37" s="76"/>
      <c r="R37" s="76"/>
      <c r="S37" s="76"/>
      <c r="T37" s="76"/>
      <c r="U37" s="76"/>
      <c r="V37" s="76"/>
      <c r="W37" s="76"/>
      <c r="X37" s="76">
        <v>15</v>
      </c>
      <c r="Y37" s="76"/>
      <c r="Z37" s="76">
        <v>35</v>
      </c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93"/>
      <c r="AN37" s="93"/>
      <c r="AO37" s="93">
        <v>2</v>
      </c>
      <c r="AP37" s="93"/>
      <c r="AQ37" s="93"/>
      <c r="AR37" s="93"/>
      <c r="AS37" s="76">
        <v>1</v>
      </c>
      <c r="AT37" s="76">
        <v>2</v>
      </c>
      <c r="AU37" s="76"/>
      <c r="AV37" s="76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</row>
    <row r="38" spans="1:65" s="15" customFormat="1" ht="36.75" customHeight="1">
      <c r="A38" s="70" t="s">
        <v>12</v>
      </c>
      <c r="B38" s="80" t="s">
        <v>40</v>
      </c>
      <c r="C38" s="56" t="s">
        <v>89</v>
      </c>
      <c r="D38" s="94">
        <f t="shared" si="20"/>
        <v>2</v>
      </c>
      <c r="E38" s="73">
        <f t="shared" si="16"/>
        <v>50</v>
      </c>
      <c r="F38" s="73">
        <f t="shared" si="17"/>
        <v>19</v>
      </c>
      <c r="G38" s="74">
        <f t="shared" si="18"/>
        <v>7</v>
      </c>
      <c r="H38" s="74">
        <f t="shared" si="18"/>
        <v>7</v>
      </c>
      <c r="I38" s="75"/>
      <c r="J38" s="75"/>
      <c r="K38" s="75">
        <v>7</v>
      </c>
      <c r="L38" s="75"/>
      <c r="M38" s="74">
        <f t="shared" si="19"/>
        <v>5</v>
      </c>
      <c r="N38" s="73">
        <f t="shared" si="19"/>
        <v>31</v>
      </c>
      <c r="O38" s="76"/>
      <c r="P38" s="76"/>
      <c r="Q38" s="76"/>
      <c r="R38" s="76"/>
      <c r="S38" s="76">
        <v>7</v>
      </c>
      <c r="T38" s="76">
        <v>7</v>
      </c>
      <c r="U38" s="76">
        <v>5</v>
      </c>
      <c r="V38" s="76">
        <v>31</v>
      </c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93"/>
      <c r="AN38" s="93">
        <v>2</v>
      </c>
      <c r="AO38" s="93"/>
      <c r="AP38" s="93"/>
      <c r="AQ38" s="93"/>
      <c r="AR38" s="93"/>
      <c r="AS38" s="76">
        <v>1</v>
      </c>
      <c r="AT38" s="76">
        <v>2</v>
      </c>
      <c r="AU38" s="76"/>
      <c r="AV38" s="76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</row>
    <row r="39" spans="1:65" s="15" customFormat="1" ht="36.75" customHeight="1">
      <c r="A39" s="70" t="s">
        <v>13</v>
      </c>
      <c r="B39" s="80" t="s">
        <v>103</v>
      </c>
      <c r="C39" s="79" t="s">
        <v>88</v>
      </c>
      <c r="D39" s="94">
        <f t="shared" si="20"/>
        <v>2</v>
      </c>
      <c r="E39" s="73">
        <f t="shared" si="16"/>
        <v>50</v>
      </c>
      <c r="F39" s="73">
        <f t="shared" si="17"/>
        <v>13</v>
      </c>
      <c r="G39" s="74">
        <f t="shared" si="18"/>
        <v>0</v>
      </c>
      <c r="H39" s="74">
        <f t="shared" si="18"/>
        <v>8</v>
      </c>
      <c r="I39" s="75"/>
      <c r="J39" s="75"/>
      <c r="K39" s="75">
        <v>8</v>
      </c>
      <c r="L39" s="75"/>
      <c r="M39" s="74">
        <f t="shared" si="19"/>
        <v>5</v>
      </c>
      <c r="N39" s="73">
        <f t="shared" si="19"/>
        <v>37</v>
      </c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>
        <v>8</v>
      </c>
      <c r="AC39" s="76">
        <v>5</v>
      </c>
      <c r="AD39" s="76">
        <v>37</v>
      </c>
      <c r="AE39" s="76"/>
      <c r="AF39" s="76"/>
      <c r="AG39" s="76"/>
      <c r="AH39" s="76"/>
      <c r="AI39" s="76"/>
      <c r="AJ39" s="76"/>
      <c r="AK39" s="76"/>
      <c r="AL39" s="76"/>
      <c r="AM39" s="93"/>
      <c r="AN39" s="93"/>
      <c r="AO39" s="93"/>
      <c r="AP39" s="93">
        <v>2</v>
      </c>
      <c r="AQ39" s="93"/>
      <c r="AR39" s="93"/>
      <c r="AS39" s="76">
        <v>1</v>
      </c>
      <c r="AT39" s="76">
        <v>2</v>
      </c>
      <c r="AU39" s="76"/>
      <c r="AV39" s="76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</row>
    <row r="40" spans="1:48" s="15" customFormat="1" ht="57.75" customHeight="1">
      <c r="A40" s="70" t="s">
        <v>14</v>
      </c>
      <c r="B40" s="80" t="s">
        <v>41</v>
      </c>
      <c r="C40" s="56" t="s">
        <v>87</v>
      </c>
      <c r="D40" s="94">
        <f t="shared" si="20"/>
        <v>4</v>
      </c>
      <c r="E40" s="73">
        <f t="shared" si="16"/>
        <v>100</v>
      </c>
      <c r="F40" s="73">
        <f t="shared" si="17"/>
        <v>29</v>
      </c>
      <c r="G40" s="74">
        <f t="shared" si="18"/>
        <v>7</v>
      </c>
      <c r="H40" s="74">
        <f t="shared" si="18"/>
        <v>7</v>
      </c>
      <c r="I40" s="75"/>
      <c r="J40" s="75"/>
      <c r="K40" s="75">
        <v>7</v>
      </c>
      <c r="L40" s="75"/>
      <c r="M40" s="74">
        <f t="shared" si="19"/>
        <v>15</v>
      </c>
      <c r="N40" s="73">
        <f t="shared" si="19"/>
        <v>71</v>
      </c>
      <c r="O40" s="76"/>
      <c r="P40" s="76"/>
      <c r="Q40" s="76"/>
      <c r="R40" s="76"/>
      <c r="S40" s="76"/>
      <c r="T40" s="76"/>
      <c r="U40" s="76"/>
      <c r="V40" s="76"/>
      <c r="W40" s="76">
        <v>7</v>
      </c>
      <c r="X40" s="76">
        <v>7</v>
      </c>
      <c r="Y40" s="76">
        <v>15</v>
      </c>
      <c r="Z40" s="76">
        <v>71</v>
      </c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93"/>
      <c r="AN40" s="93"/>
      <c r="AO40" s="93">
        <v>4</v>
      </c>
      <c r="AP40" s="93"/>
      <c r="AQ40" s="93"/>
      <c r="AR40" s="93"/>
      <c r="AS40" s="76">
        <v>1</v>
      </c>
      <c r="AT40" s="76">
        <v>4</v>
      </c>
      <c r="AU40" s="76">
        <v>4</v>
      </c>
      <c r="AV40" s="76"/>
    </row>
    <row r="41" spans="1:48" s="15" customFormat="1" ht="65.25" customHeight="1">
      <c r="A41" s="70" t="s">
        <v>15</v>
      </c>
      <c r="B41" s="80" t="s">
        <v>102</v>
      </c>
      <c r="C41" s="56" t="s">
        <v>86</v>
      </c>
      <c r="D41" s="94">
        <f t="shared" si="20"/>
        <v>2</v>
      </c>
      <c r="E41" s="73">
        <f t="shared" si="16"/>
        <v>50</v>
      </c>
      <c r="F41" s="73">
        <f t="shared" si="17"/>
        <v>24</v>
      </c>
      <c r="G41" s="74">
        <f t="shared" si="18"/>
        <v>7</v>
      </c>
      <c r="H41" s="74">
        <f t="shared" si="18"/>
        <v>7</v>
      </c>
      <c r="I41" s="75"/>
      <c r="J41" s="75"/>
      <c r="K41" s="75">
        <v>7</v>
      </c>
      <c r="L41" s="75"/>
      <c r="M41" s="74">
        <f t="shared" si="19"/>
        <v>10</v>
      </c>
      <c r="N41" s="73">
        <f t="shared" si="19"/>
        <v>26</v>
      </c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>
        <v>7</v>
      </c>
      <c r="AB41" s="76">
        <v>7</v>
      </c>
      <c r="AC41" s="76">
        <v>10</v>
      </c>
      <c r="AD41" s="76">
        <v>26</v>
      </c>
      <c r="AE41" s="76"/>
      <c r="AF41" s="76"/>
      <c r="AG41" s="76"/>
      <c r="AH41" s="76"/>
      <c r="AI41" s="76"/>
      <c r="AJ41" s="76"/>
      <c r="AK41" s="76"/>
      <c r="AL41" s="76"/>
      <c r="AM41" s="93"/>
      <c r="AN41" s="93"/>
      <c r="AO41" s="93"/>
      <c r="AP41" s="93">
        <v>2</v>
      </c>
      <c r="AQ41" s="93"/>
      <c r="AR41" s="93"/>
      <c r="AS41" s="76">
        <v>1</v>
      </c>
      <c r="AT41" s="76">
        <v>2</v>
      </c>
      <c r="AU41" s="76"/>
      <c r="AV41" s="76"/>
    </row>
    <row r="42" spans="1:48" s="15" customFormat="1" ht="36.75" customHeight="1">
      <c r="A42" s="70" t="s">
        <v>16</v>
      </c>
      <c r="B42" s="80" t="s">
        <v>105</v>
      </c>
      <c r="C42" s="56" t="s">
        <v>87</v>
      </c>
      <c r="D42" s="94">
        <f t="shared" si="20"/>
        <v>4</v>
      </c>
      <c r="E42" s="73">
        <f t="shared" si="16"/>
        <v>100</v>
      </c>
      <c r="F42" s="73">
        <f t="shared" si="17"/>
        <v>24</v>
      </c>
      <c r="G42" s="74">
        <f t="shared" si="18"/>
        <v>7</v>
      </c>
      <c r="H42" s="74">
        <f t="shared" si="18"/>
        <v>7</v>
      </c>
      <c r="I42" s="75"/>
      <c r="J42" s="75"/>
      <c r="K42" s="75">
        <v>7</v>
      </c>
      <c r="L42" s="75"/>
      <c r="M42" s="74">
        <f t="shared" si="19"/>
        <v>10</v>
      </c>
      <c r="N42" s="73">
        <f>SUM(R42,V42,Z42,AD42,AH42,AL42)</f>
        <v>76</v>
      </c>
      <c r="O42" s="76"/>
      <c r="P42" s="76"/>
      <c r="Q42" s="76"/>
      <c r="R42" s="76"/>
      <c r="S42" s="76"/>
      <c r="T42" s="76"/>
      <c r="U42" s="76"/>
      <c r="V42" s="76"/>
      <c r="W42" s="76">
        <v>7</v>
      </c>
      <c r="X42" s="76">
        <v>7</v>
      </c>
      <c r="Y42" s="76">
        <v>10</v>
      </c>
      <c r="Z42" s="76">
        <v>76</v>
      </c>
      <c r="AA42" s="76"/>
      <c r="AB42" s="76"/>
      <c r="AC42" s="76"/>
      <c r="AD42" s="76"/>
      <c r="AE42" s="76"/>
      <c r="AF42" s="95"/>
      <c r="AG42" s="95"/>
      <c r="AH42" s="76"/>
      <c r="AI42" s="76"/>
      <c r="AJ42" s="76"/>
      <c r="AK42" s="76"/>
      <c r="AL42" s="76"/>
      <c r="AM42" s="93"/>
      <c r="AN42" s="93"/>
      <c r="AO42" s="93">
        <v>4</v>
      </c>
      <c r="AP42" s="93"/>
      <c r="AQ42" s="93"/>
      <c r="AR42" s="93"/>
      <c r="AS42" s="76">
        <v>1</v>
      </c>
      <c r="AT42" s="76">
        <v>4</v>
      </c>
      <c r="AU42" s="76"/>
      <c r="AV42" s="76"/>
    </row>
    <row r="43" spans="1:48" s="15" customFormat="1" ht="36.75" customHeight="1">
      <c r="A43" s="70" t="s">
        <v>17</v>
      </c>
      <c r="B43" s="80" t="s">
        <v>99</v>
      </c>
      <c r="C43" s="56" t="s">
        <v>89</v>
      </c>
      <c r="D43" s="94">
        <f t="shared" si="20"/>
        <v>2</v>
      </c>
      <c r="E43" s="73">
        <f>SUM(F43,N43)</f>
        <v>50</v>
      </c>
      <c r="F43" s="73">
        <f>SUM(G43:H43,M43)</f>
        <v>24</v>
      </c>
      <c r="G43" s="74">
        <f t="shared" si="18"/>
        <v>7</v>
      </c>
      <c r="H43" s="74">
        <f t="shared" si="18"/>
        <v>7</v>
      </c>
      <c r="I43" s="75"/>
      <c r="J43" s="75">
        <v>7</v>
      </c>
      <c r="K43" s="75"/>
      <c r="L43" s="75"/>
      <c r="M43" s="74">
        <f t="shared" si="19"/>
        <v>10</v>
      </c>
      <c r="N43" s="73">
        <f>SUM(R43,V43,Z43,AD43,AH43,AL43)</f>
        <v>26</v>
      </c>
      <c r="O43" s="76"/>
      <c r="P43" s="76"/>
      <c r="Q43" s="76"/>
      <c r="R43" s="76"/>
      <c r="S43" s="76">
        <v>7</v>
      </c>
      <c r="T43" s="76">
        <v>7</v>
      </c>
      <c r="U43" s="76">
        <v>10</v>
      </c>
      <c r="V43" s="76">
        <v>26</v>
      </c>
      <c r="W43" s="76"/>
      <c r="X43" s="76"/>
      <c r="Y43" s="76"/>
      <c r="Z43" s="76"/>
      <c r="AA43" s="76"/>
      <c r="AB43" s="76"/>
      <c r="AC43" s="76"/>
      <c r="AD43" s="76"/>
      <c r="AE43" s="96"/>
      <c r="AF43" s="96"/>
      <c r="AG43" s="96"/>
      <c r="AH43" s="97"/>
      <c r="AI43" s="76"/>
      <c r="AJ43" s="76"/>
      <c r="AK43" s="76"/>
      <c r="AL43" s="76"/>
      <c r="AM43" s="93"/>
      <c r="AN43" s="93">
        <v>2</v>
      </c>
      <c r="AO43" s="93"/>
      <c r="AP43" s="93"/>
      <c r="AQ43" s="93"/>
      <c r="AR43" s="93"/>
      <c r="AS43" s="76">
        <v>1</v>
      </c>
      <c r="AT43" s="76">
        <v>2</v>
      </c>
      <c r="AU43" s="76"/>
      <c r="AV43" s="76"/>
    </row>
    <row r="44" spans="1:48" s="15" customFormat="1" ht="36.75" customHeight="1">
      <c r="A44" s="70" t="s">
        <v>18</v>
      </c>
      <c r="B44" s="80" t="s">
        <v>134</v>
      </c>
      <c r="C44" s="56" t="s">
        <v>135</v>
      </c>
      <c r="D44" s="94">
        <f t="shared" si="20"/>
        <v>4</v>
      </c>
      <c r="E44" s="73">
        <f t="shared" si="16"/>
        <v>100</v>
      </c>
      <c r="F44" s="73">
        <f t="shared" si="17"/>
        <v>40</v>
      </c>
      <c r="G44" s="74">
        <f t="shared" si="18"/>
        <v>0</v>
      </c>
      <c r="H44" s="74">
        <f t="shared" si="18"/>
        <v>30</v>
      </c>
      <c r="I44" s="75"/>
      <c r="J44" s="75">
        <v>30</v>
      </c>
      <c r="K44" s="75"/>
      <c r="L44" s="75"/>
      <c r="M44" s="74">
        <f t="shared" si="19"/>
        <v>10</v>
      </c>
      <c r="N44" s="73">
        <f t="shared" si="19"/>
        <v>60</v>
      </c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95">
        <v>15</v>
      </c>
      <c r="AG44" s="95">
        <v>5</v>
      </c>
      <c r="AH44" s="76">
        <v>30</v>
      </c>
      <c r="AI44" s="76"/>
      <c r="AJ44" s="76">
        <v>15</v>
      </c>
      <c r="AK44" s="76">
        <v>5</v>
      </c>
      <c r="AL44" s="76">
        <v>30</v>
      </c>
      <c r="AM44" s="93"/>
      <c r="AN44" s="93"/>
      <c r="AO44" s="93"/>
      <c r="AP44" s="93"/>
      <c r="AQ44" s="93">
        <v>2</v>
      </c>
      <c r="AR44" s="93">
        <v>2</v>
      </c>
      <c r="AS44" s="76">
        <v>2</v>
      </c>
      <c r="AT44" s="76">
        <v>4</v>
      </c>
      <c r="AU44" s="76"/>
      <c r="AV44" s="76"/>
    </row>
    <row r="45" spans="1:48" s="9" customFormat="1" ht="75.75" customHeight="1">
      <c r="A45" s="70" t="s">
        <v>25</v>
      </c>
      <c r="B45" s="80" t="s">
        <v>125</v>
      </c>
      <c r="C45" s="72" t="s">
        <v>91</v>
      </c>
      <c r="D45" s="94">
        <f t="shared" si="20"/>
        <v>30</v>
      </c>
      <c r="E45" s="73">
        <f t="shared" si="16"/>
        <v>750</v>
      </c>
      <c r="F45" s="73">
        <f t="shared" si="17"/>
        <v>256</v>
      </c>
      <c r="G45" s="74">
        <f t="shared" si="18"/>
        <v>0</v>
      </c>
      <c r="H45" s="74">
        <f t="shared" si="18"/>
        <v>256</v>
      </c>
      <c r="I45" s="75"/>
      <c r="J45" s="75"/>
      <c r="K45" s="75"/>
      <c r="L45" s="75">
        <v>256</v>
      </c>
      <c r="M45" s="74">
        <f t="shared" si="19"/>
        <v>0</v>
      </c>
      <c r="N45" s="73">
        <f t="shared" si="19"/>
        <v>494</v>
      </c>
      <c r="O45" s="76"/>
      <c r="P45" s="76"/>
      <c r="Q45" s="76"/>
      <c r="R45" s="76"/>
      <c r="S45" s="76"/>
      <c r="T45" s="76"/>
      <c r="U45" s="76"/>
      <c r="V45" s="76"/>
      <c r="W45" s="76"/>
      <c r="X45" s="76">
        <v>64</v>
      </c>
      <c r="Y45" s="76"/>
      <c r="Z45" s="76">
        <v>136</v>
      </c>
      <c r="AA45" s="76"/>
      <c r="AB45" s="76">
        <v>64</v>
      </c>
      <c r="AC45" s="76"/>
      <c r="AD45" s="76">
        <v>86</v>
      </c>
      <c r="AE45" s="76"/>
      <c r="AF45" s="95">
        <v>64</v>
      </c>
      <c r="AG45" s="76"/>
      <c r="AH45" s="76">
        <v>136</v>
      </c>
      <c r="AI45" s="76"/>
      <c r="AJ45" s="76">
        <v>64</v>
      </c>
      <c r="AK45" s="76"/>
      <c r="AL45" s="76">
        <v>136</v>
      </c>
      <c r="AM45" s="93"/>
      <c r="AN45" s="93"/>
      <c r="AO45" s="93">
        <v>8</v>
      </c>
      <c r="AP45" s="93">
        <v>6</v>
      </c>
      <c r="AQ45" s="93">
        <v>8</v>
      </c>
      <c r="AR45" s="93">
        <v>8</v>
      </c>
      <c r="AS45" s="76">
        <v>10</v>
      </c>
      <c r="AT45" s="76">
        <v>30</v>
      </c>
      <c r="AU45" s="76"/>
      <c r="AV45" s="76">
        <v>30</v>
      </c>
    </row>
    <row r="46" spans="1:48" s="9" customFormat="1" ht="34.5">
      <c r="A46" s="70"/>
      <c r="B46" s="71" t="s">
        <v>92</v>
      </c>
      <c r="C46" s="72"/>
      <c r="D46" s="94">
        <f t="shared" si="20"/>
        <v>0</v>
      </c>
      <c r="E46" s="73"/>
      <c r="F46" s="73"/>
      <c r="G46" s="74"/>
      <c r="H46" s="74"/>
      <c r="I46" s="75"/>
      <c r="J46" s="75"/>
      <c r="K46" s="75"/>
      <c r="L46" s="75"/>
      <c r="M46" s="74"/>
      <c r="N46" s="73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48" s="9" customFormat="1" ht="48.75">
      <c r="A47" s="70"/>
      <c r="B47" s="71" t="s">
        <v>224</v>
      </c>
      <c r="C47" s="72"/>
      <c r="D47" s="94">
        <f t="shared" si="20"/>
        <v>0</v>
      </c>
      <c r="E47" s="73"/>
      <c r="F47" s="73"/>
      <c r="G47" s="74"/>
      <c r="H47" s="74"/>
      <c r="I47" s="75"/>
      <c r="J47" s="75"/>
      <c r="K47" s="75"/>
      <c r="L47" s="75"/>
      <c r="M47" s="74"/>
      <c r="N47" s="73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5"/>
      <c r="AN47" s="75"/>
      <c r="AO47" s="75"/>
      <c r="AP47" s="75"/>
      <c r="AQ47" s="75"/>
      <c r="AR47" s="75"/>
      <c r="AS47" s="76"/>
      <c r="AT47" s="76"/>
      <c r="AU47" s="76"/>
      <c r="AV47" s="76"/>
    </row>
    <row r="48" spans="1:48" s="9" customFormat="1" ht="34.5">
      <c r="A48" s="70"/>
      <c r="B48" s="71" t="s">
        <v>93</v>
      </c>
      <c r="C48" s="72"/>
      <c r="D48" s="94">
        <f t="shared" si="20"/>
        <v>0</v>
      </c>
      <c r="E48" s="73"/>
      <c r="F48" s="73"/>
      <c r="G48" s="74"/>
      <c r="H48" s="74"/>
      <c r="I48" s="75"/>
      <c r="J48" s="75"/>
      <c r="K48" s="75"/>
      <c r="L48" s="75"/>
      <c r="M48" s="74"/>
      <c r="N48" s="73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5"/>
      <c r="AN48" s="75"/>
      <c r="AO48" s="75"/>
      <c r="AP48" s="75"/>
      <c r="AQ48" s="75"/>
      <c r="AR48" s="75"/>
      <c r="AS48" s="76"/>
      <c r="AT48" s="76"/>
      <c r="AU48" s="76"/>
      <c r="AV48" s="76"/>
    </row>
    <row r="49" spans="1:48" s="9" customFormat="1" ht="58.5" customHeight="1">
      <c r="A49" s="70"/>
      <c r="B49" s="71" t="s">
        <v>94</v>
      </c>
      <c r="C49" s="72"/>
      <c r="D49" s="94">
        <f t="shared" si="20"/>
        <v>0</v>
      </c>
      <c r="E49" s="73"/>
      <c r="F49" s="73"/>
      <c r="G49" s="74"/>
      <c r="H49" s="74"/>
      <c r="I49" s="75"/>
      <c r="J49" s="75"/>
      <c r="K49" s="75"/>
      <c r="L49" s="75"/>
      <c r="M49" s="74"/>
      <c r="N49" s="73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5"/>
      <c r="AN49" s="75"/>
      <c r="AO49" s="75"/>
      <c r="AP49" s="75"/>
      <c r="AQ49" s="75"/>
      <c r="AR49" s="75"/>
      <c r="AS49" s="76"/>
      <c r="AT49" s="76"/>
      <c r="AU49" s="76"/>
      <c r="AV49" s="76"/>
    </row>
    <row r="50" spans="1:48" s="9" customFormat="1" ht="58.5" customHeight="1">
      <c r="A50" s="70"/>
      <c r="B50" s="71" t="s">
        <v>95</v>
      </c>
      <c r="C50" s="72"/>
      <c r="D50" s="94">
        <f t="shared" si="20"/>
        <v>0</v>
      </c>
      <c r="E50" s="73"/>
      <c r="F50" s="73"/>
      <c r="G50" s="74"/>
      <c r="H50" s="74"/>
      <c r="I50" s="75"/>
      <c r="J50" s="75"/>
      <c r="K50" s="75"/>
      <c r="L50" s="75"/>
      <c r="M50" s="74"/>
      <c r="N50" s="73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5"/>
      <c r="AN50" s="75"/>
      <c r="AO50" s="75"/>
      <c r="AP50" s="75"/>
      <c r="AQ50" s="75"/>
      <c r="AR50" s="75"/>
      <c r="AS50" s="76"/>
      <c r="AT50" s="76"/>
      <c r="AU50" s="76"/>
      <c r="AV50" s="76"/>
    </row>
    <row r="51" spans="1:48" s="9" customFormat="1" ht="34.5">
      <c r="A51" s="70"/>
      <c r="B51" s="71" t="s">
        <v>96</v>
      </c>
      <c r="C51" s="72"/>
      <c r="D51" s="94">
        <f t="shared" si="20"/>
        <v>0</v>
      </c>
      <c r="E51" s="73"/>
      <c r="F51" s="73"/>
      <c r="G51" s="74"/>
      <c r="H51" s="74"/>
      <c r="I51" s="75"/>
      <c r="J51" s="75"/>
      <c r="K51" s="75"/>
      <c r="L51" s="75"/>
      <c r="M51" s="74"/>
      <c r="N51" s="73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5"/>
      <c r="AN51" s="75"/>
      <c r="AO51" s="75"/>
      <c r="AP51" s="75"/>
      <c r="AQ51" s="75"/>
      <c r="AR51" s="75"/>
      <c r="AS51" s="76"/>
      <c r="AT51" s="76"/>
      <c r="AU51" s="76"/>
      <c r="AV51" s="76"/>
    </row>
    <row r="52" spans="1:48" s="9" customFormat="1" ht="34.5">
      <c r="A52" s="70"/>
      <c r="B52" s="71" t="s">
        <v>97</v>
      </c>
      <c r="C52" s="72"/>
      <c r="D52" s="94">
        <f t="shared" si="20"/>
        <v>0</v>
      </c>
      <c r="E52" s="73"/>
      <c r="F52" s="73"/>
      <c r="G52" s="74"/>
      <c r="H52" s="74"/>
      <c r="I52" s="75"/>
      <c r="J52" s="75"/>
      <c r="K52" s="75"/>
      <c r="L52" s="75"/>
      <c r="M52" s="74"/>
      <c r="N52" s="73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5"/>
      <c r="AN52" s="75"/>
      <c r="AO52" s="75"/>
      <c r="AP52" s="75"/>
      <c r="AQ52" s="75"/>
      <c r="AR52" s="75"/>
      <c r="AS52" s="76"/>
      <c r="AT52" s="76"/>
      <c r="AU52" s="76"/>
      <c r="AV52" s="76"/>
    </row>
    <row r="53" spans="1:48" s="9" customFormat="1" ht="34.5">
      <c r="A53" s="70"/>
      <c r="B53" s="71" t="s">
        <v>98</v>
      </c>
      <c r="C53" s="72"/>
      <c r="D53" s="94">
        <f t="shared" si="20"/>
        <v>0</v>
      </c>
      <c r="E53" s="73"/>
      <c r="F53" s="73"/>
      <c r="G53" s="74"/>
      <c r="H53" s="74"/>
      <c r="I53" s="75"/>
      <c r="J53" s="75"/>
      <c r="K53" s="75"/>
      <c r="L53" s="75"/>
      <c r="M53" s="74"/>
      <c r="N53" s="73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5"/>
      <c r="AN53" s="75"/>
      <c r="AO53" s="75"/>
      <c r="AP53" s="75"/>
      <c r="AQ53" s="75"/>
      <c r="AR53" s="75"/>
      <c r="AS53" s="76"/>
      <c r="AT53" s="76"/>
      <c r="AU53" s="76"/>
      <c r="AV53" s="76"/>
    </row>
    <row r="54" spans="1:48" s="9" customFormat="1" ht="48.75">
      <c r="A54" s="70" t="s">
        <v>26</v>
      </c>
      <c r="B54" s="71" t="s">
        <v>214</v>
      </c>
      <c r="C54" s="72" t="s">
        <v>82</v>
      </c>
      <c r="D54" s="94">
        <f>SUM(AM54:AR54)</f>
        <v>2</v>
      </c>
      <c r="E54" s="73">
        <f>SUM(F54,N54)</f>
        <v>50</v>
      </c>
      <c r="F54" s="73">
        <f>SUM(G54:H54,M54)</f>
        <v>20</v>
      </c>
      <c r="G54" s="74">
        <f aca="true" t="shared" si="21" ref="G54:H56">SUM(O54,S54,W54,AA54,AE54,AI54)</f>
        <v>0</v>
      </c>
      <c r="H54" s="74">
        <f t="shared" si="21"/>
        <v>15</v>
      </c>
      <c r="I54" s="75"/>
      <c r="J54" s="75">
        <v>15</v>
      </c>
      <c r="K54" s="75"/>
      <c r="L54" s="75"/>
      <c r="M54" s="74">
        <f aca="true" t="shared" si="22" ref="M54:N56">SUM(Q54,U54,Y54,AC54,AG54,AK54)</f>
        <v>5</v>
      </c>
      <c r="N54" s="73">
        <f t="shared" si="22"/>
        <v>30</v>
      </c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>
        <v>15</v>
      </c>
      <c r="AG54" s="76">
        <v>5</v>
      </c>
      <c r="AH54" s="76">
        <v>30</v>
      </c>
      <c r="AI54" s="76"/>
      <c r="AJ54" s="76"/>
      <c r="AK54" s="76"/>
      <c r="AL54" s="76"/>
      <c r="AM54" s="75"/>
      <c r="AN54" s="75"/>
      <c r="AO54" s="77"/>
      <c r="AP54" s="75"/>
      <c r="AQ54" s="75">
        <v>2</v>
      </c>
      <c r="AR54" s="75"/>
      <c r="AS54" s="76">
        <v>1</v>
      </c>
      <c r="AT54" s="76">
        <v>2</v>
      </c>
      <c r="AU54" s="76"/>
      <c r="AV54" s="76"/>
    </row>
    <row r="55" spans="1:48" s="9" customFormat="1" ht="34.5">
      <c r="A55" s="70" t="s">
        <v>137</v>
      </c>
      <c r="B55" s="71" t="s">
        <v>223</v>
      </c>
      <c r="C55" s="72" t="s">
        <v>90</v>
      </c>
      <c r="D55" s="94">
        <f t="shared" si="20"/>
        <v>4</v>
      </c>
      <c r="E55" s="73">
        <f>SUM(F55,N55)</f>
        <v>100</v>
      </c>
      <c r="F55" s="73">
        <f>SUM(G55:H55,M55)</f>
        <v>25</v>
      </c>
      <c r="G55" s="74">
        <f t="shared" si="21"/>
        <v>0</v>
      </c>
      <c r="H55" s="74">
        <f t="shared" si="21"/>
        <v>15</v>
      </c>
      <c r="I55" s="75"/>
      <c r="J55" s="75"/>
      <c r="K55" s="75">
        <v>15</v>
      </c>
      <c r="L55" s="75"/>
      <c r="M55" s="74">
        <f t="shared" si="22"/>
        <v>10</v>
      </c>
      <c r="N55" s="73">
        <f t="shared" si="22"/>
        <v>75</v>
      </c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>
        <v>15</v>
      </c>
      <c r="AK55" s="76">
        <v>10</v>
      </c>
      <c r="AL55" s="76">
        <v>75</v>
      </c>
      <c r="AM55" s="75"/>
      <c r="AN55" s="75"/>
      <c r="AO55" s="77"/>
      <c r="AP55" s="75"/>
      <c r="AQ55" s="75"/>
      <c r="AR55" s="75">
        <v>4</v>
      </c>
      <c r="AS55" s="76">
        <v>1</v>
      </c>
      <c r="AT55" s="76">
        <v>4</v>
      </c>
      <c r="AU55" s="76"/>
      <c r="AV55" s="76">
        <v>4</v>
      </c>
    </row>
    <row r="56" spans="1:48" s="9" customFormat="1" ht="48.75">
      <c r="A56" s="70" t="s">
        <v>219</v>
      </c>
      <c r="B56" s="71" t="s">
        <v>140</v>
      </c>
      <c r="C56" s="72" t="s">
        <v>218</v>
      </c>
      <c r="D56" s="94">
        <f t="shared" si="20"/>
        <v>24</v>
      </c>
      <c r="E56" s="73">
        <f>SUM(F56,N56)</f>
        <v>720</v>
      </c>
      <c r="F56" s="73">
        <f>SUM(G56:H56,M56)</f>
        <v>0</v>
      </c>
      <c r="G56" s="74">
        <f t="shared" si="21"/>
        <v>0</v>
      </c>
      <c r="H56" s="74">
        <f t="shared" si="21"/>
        <v>0</v>
      </c>
      <c r="I56" s="75"/>
      <c r="J56" s="75"/>
      <c r="K56" s="75"/>
      <c r="L56" s="75"/>
      <c r="M56" s="74">
        <f t="shared" si="22"/>
        <v>0</v>
      </c>
      <c r="N56" s="73">
        <f t="shared" si="22"/>
        <v>720</v>
      </c>
      <c r="O56" s="76"/>
      <c r="P56" s="76"/>
      <c r="Q56" s="76"/>
      <c r="R56" s="76"/>
      <c r="S56" s="76"/>
      <c r="T56" s="76"/>
      <c r="U56" s="76"/>
      <c r="V56" s="76">
        <v>180</v>
      </c>
      <c r="W56" s="76"/>
      <c r="X56" s="76"/>
      <c r="Y56" s="76"/>
      <c r="Z56" s="76">
        <v>120</v>
      </c>
      <c r="AA56" s="76"/>
      <c r="AB56" s="76"/>
      <c r="AC56" s="76"/>
      <c r="AD56" s="76">
        <v>180</v>
      </c>
      <c r="AE56" s="76"/>
      <c r="AF56" s="76"/>
      <c r="AG56" s="76"/>
      <c r="AH56" s="76">
        <v>120</v>
      </c>
      <c r="AI56" s="76"/>
      <c r="AJ56" s="76"/>
      <c r="AK56" s="76"/>
      <c r="AL56" s="76">
        <v>120</v>
      </c>
      <c r="AM56" s="75"/>
      <c r="AN56" s="75">
        <v>6</v>
      </c>
      <c r="AO56" s="75">
        <v>4</v>
      </c>
      <c r="AP56" s="75">
        <v>6</v>
      </c>
      <c r="AQ56" s="75">
        <v>4</v>
      </c>
      <c r="AR56" s="75">
        <v>4</v>
      </c>
      <c r="AS56" s="76"/>
      <c r="AT56" s="76">
        <v>24</v>
      </c>
      <c r="AU56" s="76"/>
      <c r="AV56" s="76">
        <v>24</v>
      </c>
    </row>
    <row r="57" spans="1:48" s="13" customFormat="1" ht="44.25">
      <c r="A57" s="82" t="s">
        <v>23</v>
      </c>
      <c r="B57" s="89" t="s">
        <v>106</v>
      </c>
      <c r="C57" s="82"/>
      <c r="D57" s="82">
        <f>SUM(D58:D64)</f>
        <v>26</v>
      </c>
      <c r="E57" s="84">
        <f aca="true" t="shared" si="23" ref="E57:AT57">SUM(E58:E64)</f>
        <v>650</v>
      </c>
      <c r="F57" s="84">
        <f t="shared" si="23"/>
        <v>192</v>
      </c>
      <c r="G57" s="85">
        <f t="shared" si="23"/>
        <v>0</v>
      </c>
      <c r="H57" s="85">
        <f t="shared" si="23"/>
        <v>92</v>
      </c>
      <c r="I57" s="85">
        <f t="shared" si="23"/>
        <v>0</v>
      </c>
      <c r="J57" s="85">
        <f t="shared" si="23"/>
        <v>64</v>
      </c>
      <c r="K57" s="85">
        <f t="shared" si="23"/>
        <v>28</v>
      </c>
      <c r="L57" s="85">
        <f t="shared" si="23"/>
        <v>0</v>
      </c>
      <c r="M57" s="85">
        <f t="shared" si="23"/>
        <v>100</v>
      </c>
      <c r="N57" s="84">
        <f t="shared" si="23"/>
        <v>458</v>
      </c>
      <c r="O57" s="85">
        <f t="shared" si="23"/>
        <v>0</v>
      </c>
      <c r="P57" s="85">
        <f t="shared" si="23"/>
        <v>0</v>
      </c>
      <c r="Q57" s="85">
        <f t="shared" si="23"/>
        <v>0</v>
      </c>
      <c r="R57" s="85">
        <f t="shared" si="23"/>
        <v>0</v>
      </c>
      <c r="S57" s="85">
        <f t="shared" si="23"/>
        <v>0</v>
      </c>
      <c r="T57" s="85">
        <f t="shared" si="23"/>
        <v>0</v>
      </c>
      <c r="U57" s="85">
        <f t="shared" si="23"/>
        <v>0</v>
      </c>
      <c r="V57" s="85">
        <f t="shared" si="23"/>
        <v>0</v>
      </c>
      <c r="W57" s="85">
        <f t="shared" si="23"/>
        <v>0</v>
      </c>
      <c r="X57" s="85">
        <f t="shared" si="23"/>
        <v>0</v>
      </c>
      <c r="Y57" s="85">
        <f t="shared" si="23"/>
        <v>0</v>
      </c>
      <c r="Z57" s="85">
        <f t="shared" si="23"/>
        <v>0</v>
      </c>
      <c r="AA57" s="85">
        <f t="shared" si="23"/>
        <v>0</v>
      </c>
      <c r="AB57" s="85">
        <f t="shared" si="23"/>
        <v>0</v>
      </c>
      <c r="AC57" s="85">
        <f t="shared" si="23"/>
        <v>0</v>
      </c>
      <c r="AD57" s="85">
        <f t="shared" si="23"/>
        <v>0</v>
      </c>
      <c r="AE57" s="85">
        <f t="shared" si="23"/>
        <v>0</v>
      </c>
      <c r="AF57" s="85">
        <f t="shared" si="23"/>
        <v>50</v>
      </c>
      <c r="AG57" s="85">
        <f t="shared" si="23"/>
        <v>55</v>
      </c>
      <c r="AH57" s="85">
        <f t="shared" si="23"/>
        <v>245</v>
      </c>
      <c r="AI57" s="85">
        <f t="shared" si="23"/>
        <v>0</v>
      </c>
      <c r="AJ57" s="85">
        <f t="shared" si="23"/>
        <v>42</v>
      </c>
      <c r="AK57" s="85">
        <f t="shared" si="23"/>
        <v>45</v>
      </c>
      <c r="AL57" s="85">
        <f t="shared" si="23"/>
        <v>213</v>
      </c>
      <c r="AM57" s="85">
        <f aca="true" t="shared" si="24" ref="AM57:AR57">SUM(AM58:AM64)</f>
        <v>0</v>
      </c>
      <c r="AN57" s="85">
        <f t="shared" si="24"/>
        <v>0</v>
      </c>
      <c r="AO57" s="85">
        <f t="shared" si="24"/>
        <v>0</v>
      </c>
      <c r="AP57" s="85">
        <f t="shared" si="24"/>
        <v>0</v>
      </c>
      <c r="AQ57" s="85">
        <f t="shared" si="24"/>
        <v>14</v>
      </c>
      <c r="AR57" s="85">
        <f t="shared" si="24"/>
        <v>12</v>
      </c>
      <c r="AS57" s="85">
        <f t="shared" si="23"/>
        <v>7</v>
      </c>
      <c r="AT57" s="85">
        <f t="shared" si="23"/>
        <v>26</v>
      </c>
      <c r="AU57" s="85"/>
      <c r="AV57" s="85">
        <f>SUM(AV58:AV64)</f>
        <v>26</v>
      </c>
    </row>
    <row r="58" spans="1:48" s="9" customFormat="1" ht="34.5">
      <c r="A58" s="79" t="s">
        <v>5</v>
      </c>
      <c r="B58" s="80" t="s">
        <v>43</v>
      </c>
      <c r="C58" s="72" t="s">
        <v>90</v>
      </c>
      <c r="D58" s="72">
        <f aca="true" t="shared" si="25" ref="D58:D64">SUM(AM58:AR58)</f>
        <v>4</v>
      </c>
      <c r="E58" s="73">
        <f aca="true" t="shared" si="26" ref="E58:E64">SUM(F58,N58)</f>
        <v>100</v>
      </c>
      <c r="F58" s="73">
        <f aca="true" t="shared" si="27" ref="F58:F64">SUM(G58:H58,M58)</f>
        <v>29</v>
      </c>
      <c r="G58" s="74">
        <f aca="true" t="shared" si="28" ref="G58:H64">SUM(O58,S58,W58,AA58,AE58,AI58)</f>
        <v>0</v>
      </c>
      <c r="H58" s="74">
        <f t="shared" si="28"/>
        <v>14</v>
      </c>
      <c r="I58" s="75"/>
      <c r="J58" s="75">
        <v>10</v>
      </c>
      <c r="K58" s="75">
        <v>4</v>
      </c>
      <c r="L58" s="75"/>
      <c r="M58" s="74">
        <f aca="true" t="shared" si="29" ref="M58:N64">SUM(Q58,U58,Y58,AC58,AG58,AK58)</f>
        <v>15</v>
      </c>
      <c r="N58" s="73">
        <f t="shared" si="29"/>
        <v>71</v>
      </c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>
        <v>14</v>
      </c>
      <c r="AK58" s="76">
        <v>15</v>
      </c>
      <c r="AL58" s="76">
        <v>71</v>
      </c>
      <c r="AM58" s="93"/>
      <c r="AN58" s="93"/>
      <c r="AO58" s="93"/>
      <c r="AP58" s="93"/>
      <c r="AQ58" s="93"/>
      <c r="AR58" s="93">
        <v>4</v>
      </c>
      <c r="AS58" s="76">
        <v>1</v>
      </c>
      <c r="AT58" s="76">
        <v>4</v>
      </c>
      <c r="AU58" s="76"/>
      <c r="AV58" s="76">
        <v>4</v>
      </c>
    </row>
    <row r="59" spans="1:48" s="9" customFormat="1" ht="34.5">
      <c r="A59" s="79" t="s">
        <v>4</v>
      </c>
      <c r="B59" s="80" t="s">
        <v>44</v>
      </c>
      <c r="C59" s="72" t="s">
        <v>82</v>
      </c>
      <c r="D59" s="72">
        <f t="shared" si="25"/>
        <v>4</v>
      </c>
      <c r="E59" s="73">
        <f t="shared" si="26"/>
        <v>100</v>
      </c>
      <c r="F59" s="73">
        <f t="shared" si="27"/>
        <v>29</v>
      </c>
      <c r="G59" s="74">
        <f t="shared" si="28"/>
        <v>0</v>
      </c>
      <c r="H59" s="74">
        <f t="shared" si="28"/>
        <v>14</v>
      </c>
      <c r="I59" s="75"/>
      <c r="J59" s="75">
        <v>10</v>
      </c>
      <c r="K59" s="75">
        <v>4</v>
      </c>
      <c r="L59" s="75"/>
      <c r="M59" s="74">
        <f t="shared" si="29"/>
        <v>15</v>
      </c>
      <c r="N59" s="73">
        <f t="shared" si="29"/>
        <v>71</v>
      </c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>
        <v>14</v>
      </c>
      <c r="AG59" s="76">
        <v>15</v>
      </c>
      <c r="AH59" s="76">
        <v>71</v>
      </c>
      <c r="AI59" s="76"/>
      <c r="AJ59" s="76"/>
      <c r="AK59" s="76"/>
      <c r="AL59" s="76"/>
      <c r="AM59" s="93"/>
      <c r="AN59" s="93"/>
      <c r="AO59" s="93"/>
      <c r="AP59" s="93"/>
      <c r="AQ59" s="93">
        <v>4</v>
      </c>
      <c r="AR59" s="93"/>
      <c r="AS59" s="76">
        <v>1</v>
      </c>
      <c r="AT59" s="76">
        <v>4</v>
      </c>
      <c r="AU59" s="76"/>
      <c r="AV59" s="76">
        <v>4</v>
      </c>
    </row>
    <row r="60" spans="1:48" s="9" customFormat="1" ht="34.5">
      <c r="A60" s="79" t="s">
        <v>3</v>
      </c>
      <c r="B60" s="80" t="s">
        <v>119</v>
      </c>
      <c r="C60" s="72" t="s">
        <v>82</v>
      </c>
      <c r="D60" s="72">
        <f t="shared" si="25"/>
        <v>4</v>
      </c>
      <c r="E60" s="73">
        <f t="shared" si="26"/>
        <v>100</v>
      </c>
      <c r="F60" s="73">
        <f t="shared" si="27"/>
        <v>29</v>
      </c>
      <c r="G60" s="74">
        <f t="shared" si="28"/>
        <v>0</v>
      </c>
      <c r="H60" s="74">
        <f t="shared" si="28"/>
        <v>14</v>
      </c>
      <c r="I60" s="75"/>
      <c r="J60" s="75">
        <v>10</v>
      </c>
      <c r="K60" s="75">
        <v>4</v>
      </c>
      <c r="L60" s="75"/>
      <c r="M60" s="74">
        <f t="shared" si="29"/>
        <v>15</v>
      </c>
      <c r="N60" s="73">
        <f t="shared" si="29"/>
        <v>71</v>
      </c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>
        <v>14</v>
      </c>
      <c r="AG60" s="76">
        <v>15</v>
      </c>
      <c r="AH60" s="76">
        <v>71</v>
      </c>
      <c r="AI60" s="76"/>
      <c r="AJ60" s="76"/>
      <c r="AK60" s="76"/>
      <c r="AL60" s="76"/>
      <c r="AM60" s="93"/>
      <c r="AN60" s="93"/>
      <c r="AO60" s="93"/>
      <c r="AP60" s="93"/>
      <c r="AQ60" s="93">
        <v>4</v>
      </c>
      <c r="AR60" s="93"/>
      <c r="AS60" s="76">
        <v>1</v>
      </c>
      <c r="AT60" s="76">
        <v>4</v>
      </c>
      <c r="AU60" s="76"/>
      <c r="AV60" s="76">
        <v>4</v>
      </c>
    </row>
    <row r="61" spans="1:48" s="9" customFormat="1" ht="34.5">
      <c r="A61" s="79" t="s">
        <v>2</v>
      </c>
      <c r="B61" s="80" t="s">
        <v>45</v>
      </c>
      <c r="C61" s="72" t="s">
        <v>90</v>
      </c>
      <c r="D61" s="72">
        <f t="shared" si="25"/>
        <v>4</v>
      </c>
      <c r="E61" s="73">
        <f t="shared" si="26"/>
        <v>100</v>
      </c>
      <c r="F61" s="73">
        <f t="shared" si="27"/>
        <v>29</v>
      </c>
      <c r="G61" s="74">
        <f t="shared" si="28"/>
        <v>0</v>
      </c>
      <c r="H61" s="74">
        <f t="shared" si="28"/>
        <v>14</v>
      </c>
      <c r="I61" s="75"/>
      <c r="J61" s="75">
        <v>10</v>
      </c>
      <c r="K61" s="75">
        <v>4</v>
      </c>
      <c r="L61" s="75"/>
      <c r="M61" s="74">
        <f t="shared" si="29"/>
        <v>15</v>
      </c>
      <c r="N61" s="73">
        <f t="shared" si="29"/>
        <v>71</v>
      </c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>
        <v>14</v>
      </c>
      <c r="AK61" s="76">
        <v>15</v>
      </c>
      <c r="AL61" s="76">
        <v>71</v>
      </c>
      <c r="AM61" s="93"/>
      <c r="AN61" s="93"/>
      <c r="AO61" s="93"/>
      <c r="AP61" s="93"/>
      <c r="AQ61" s="93"/>
      <c r="AR61" s="93">
        <v>4</v>
      </c>
      <c r="AS61" s="76">
        <v>1</v>
      </c>
      <c r="AT61" s="76">
        <v>4</v>
      </c>
      <c r="AU61" s="76"/>
      <c r="AV61" s="76">
        <v>4</v>
      </c>
    </row>
    <row r="62" spans="1:48" s="9" customFormat="1" ht="44.25" customHeight="1">
      <c r="A62" s="79" t="s">
        <v>1</v>
      </c>
      <c r="B62" s="80" t="s">
        <v>46</v>
      </c>
      <c r="C62" s="72" t="s">
        <v>90</v>
      </c>
      <c r="D62" s="72">
        <f t="shared" si="25"/>
        <v>4</v>
      </c>
      <c r="E62" s="73">
        <f t="shared" si="26"/>
        <v>100</v>
      </c>
      <c r="F62" s="73">
        <f t="shared" si="27"/>
        <v>29</v>
      </c>
      <c r="G62" s="74">
        <f t="shared" si="28"/>
        <v>0</v>
      </c>
      <c r="H62" s="74">
        <f t="shared" si="28"/>
        <v>14</v>
      </c>
      <c r="I62" s="75"/>
      <c r="J62" s="75">
        <v>10</v>
      </c>
      <c r="K62" s="75">
        <v>4</v>
      </c>
      <c r="L62" s="75"/>
      <c r="M62" s="74">
        <f t="shared" si="29"/>
        <v>15</v>
      </c>
      <c r="N62" s="73">
        <f t="shared" si="29"/>
        <v>71</v>
      </c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>
        <v>14</v>
      </c>
      <c r="AK62" s="76">
        <v>15</v>
      </c>
      <c r="AL62" s="76">
        <v>71</v>
      </c>
      <c r="AM62" s="93"/>
      <c r="AN62" s="93"/>
      <c r="AO62" s="93"/>
      <c r="AP62" s="93"/>
      <c r="AQ62" s="93"/>
      <c r="AR62" s="93">
        <v>4</v>
      </c>
      <c r="AS62" s="76">
        <v>1</v>
      </c>
      <c r="AT62" s="76">
        <v>4</v>
      </c>
      <c r="AU62" s="76"/>
      <c r="AV62" s="76">
        <v>4</v>
      </c>
    </row>
    <row r="63" spans="1:48" s="9" customFormat="1" ht="34.5">
      <c r="A63" s="79" t="s">
        <v>0</v>
      </c>
      <c r="B63" s="80" t="s">
        <v>115</v>
      </c>
      <c r="C63" s="72" t="s">
        <v>82</v>
      </c>
      <c r="D63" s="72">
        <f t="shared" si="25"/>
        <v>4</v>
      </c>
      <c r="E63" s="73">
        <f t="shared" si="26"/>
        <v>100</v>
      </c>
      <c r="F63" s="73">
        <f t="shared" si="27"/>
        <v>29</v>
      </c>
      <c r="G63" s="74">
        <f t="shared" si="28"/>
        <v>0</v>
      </c>
      <c r="H63" s="74">
        <f t="shared" si="28"/>
        <v>14</v>
      </c>
      <c r="I63" s="75"/>
      <c r="J63" s="75">
        <v>10</v>
      </c>
      <c r="K63" s="75">
        <v>4</v>
      </c>
      <c r="L63" s="75"/>
      <c r="M63" s="74">
        <f t="shared" si="29"/>
        <v>15</v>
      </c>
      <c r="N63" s="73">
        <f t="shared" si="29"/>
        <v>71</v>
      </c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>
        <v>14</v>
      </c>
      <c r="AG63" s="76">
        <v>15</v>
      </c>
      <c r="AH63" s="76">
        <v>71</v>
      </c>
      <c r="AI63" s="76"/>
      <c r="AJ63" s="76"/>
      <c r="AK63" s="76"/>
      <c r="AL63" s="76"/>
      <c r="AM63" s="93"/>
      <c r="AN63" s="93"/>
      <c r="AO63" s="93"/>
      <c r="AP63" s="93"/>
      <c r="AQ63" s="93">
        <v>4</v>
      </c>
      <c r="AR63" s="93"/>
      <c r="AS63" s="76">
        <v>1</v>
      </c>
      <c r="AT63" s="76">
        <v>4</v>
      </c>
      <c r="AU63" s="76"/>
      <c r="AV63" s="76">
        <v>4</v>
      </c>
    </row>
    <row r="64" spans="1:48" s="9" customFormat="1" ht="34.5">
      <c r="A64" s="79" t="s">
        <v>10</v>
      </c>
      <c r="B64" s="80" t="s">
        <v>113</v>
      </c>
      <c r="C64" s="56" t="s">
        <v>82</v>
      </c>
      <c r="D64" s="72">
        <f t="shared" si="25"/>
        <v>2</v>
      </c>
      <c r="E64" s="73">
        <f t="shared" si="26"/>
        <v>50</v>
      </c>
      <c r="F64" s="73">
        <f t="shared" si="27"/>
        <v>18</v>
      </c>
      <c r="G64" s="74">
        <f t="shared" si="28"/>
        <v>0</v>
      </c>
      <c r="H64" s="74">
        <f t="shared" si="28"/>
        <v>8</v>
      </c>
      <c r="I64" s="75"/>
      <c r="J64" s="75">
        <v>4</v>
      </c>
      <c r="K64" s="75">
        <v>4</v>
      </c>
      <c r="L64" s="75"/>
      <c r="M64" s="74">
        <f t="shared" si="29"/>
        <v>10</v>
      </c>
      <c r="N64" s="73">
        <f t="shared" si="29"/>
        <v>32</v>
      </c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>
        <v>8</v>
      </c>
      <c r="AG64" s="76">
        <v>10</v>
      </c>
      <c r="AH64" s="76">
        <v>32</v>
      </c>
      <c r="AI64" s="76"/>
      <c r="AJ64" s="76"/>
      <c r="AK64" s="76"/>
      <c r="AL64" s="76"/>
      <c r="AM64" s="93"/>
      <c r="AN64" s="93"/>
      <c r="AO64" s="93"/>
      <c r="AP64" s="93"/>
      <c r="AQ64" s="93">
        <v>2</v>
      </c>
      <c r="AR64" s="93"/>
      <c r="AS64" s="76">
        <v>1</v>
      </c>
      <c r="AT64" s="76">
        <v>2</v>
      </c>
      <c r="AU64" s="76"/>
      <c r="AV64" s="76">
        <v>2</v>
      </c>
    </row>
    <row r="65" spans="1:48" s="9" customFormat="1" ht="34.5">
      <c r="A65" s="82" t="s">
        <v>24</v>
      </c>
      <c r="B65" s="89" t="s">
        <v>111</v>
      </c>
      <c r="C65" s="91"/>
      <c r="D65" s="92">
        <f>SUM(D66:D72)</f>
        <v>26</v>
      </c>
      <c r="E65" s="84">
        <f aca="true" t="shared" si="30" ref="E65:AT65">SUM(E66:E72)</f>
        <v>650</v>
      </c>
      <c r="F65" s="84">
        <f t="shared" si="30"/>
        <v>192</v>
      </c>
      <c r="G65" s="85">
        <f t="shared" si="30"/>
        <v>0</v>
      </c>
      <c r="H65" s="85">
        <f t="shared" si="30"/>
        <v>92</v>
      </c>
      <c r="I65" s="85">
        <f t="shared" si="30"/>
        <v>0</v>
      </c>
      <c r="J65" s="85">
        <f t="shared" si="30"/>
        <v>64</v>
      </c>
      <c r="K65" s="85">
        <f t="shared" si="30"/>
        <v>28</v>
      </c>
      <c r="L65" s="85">
        <f t="shared" si="30"/>
        <v>0</v>
      </c>
      <c r="M65" s="85">
        <f t="shared" si="30"/>
        <v>100</v>
      </c>
      <c r="N65" s="84">
        <f t="shared" si="30"/>
        <v>458</v>
      </c>
      <c r="O65" s="85">
        <f t="shared" si="30"/>
        <v>0</v>
      </c>
      <c r="P65" s="85">
        <f t="shared" si="30"/>
        <v>0</v>
      </c>
      <c r="Q65" s="85">
        <f t="shared" si="30"/>
        <v>0</v>
      </c>
      <c r="R65" s="85">
        <f t="shared" si="30"/>
        <v>0</v>
      </c>
      <c r="S65" s="85">
        <f t="shared" si="30"/>
        <v>0</v>
      </c>
      <c r="T65" s="85">
        <f t="shared" si="30"/>
        <v>0</v>
      </c>
      <c r="U65" s="85">
        <f t="shared" si="30"/>
        <v>0</v>
      </c>
      <c r="V65" s="85">
        <f t="shared" si="30"/>
        <v>0</v>
      </c>
      <c r="W65" s="85">
        <f t="shared" si="30"/>
        <v>0</v>
      </c>
      <c r="X65" s="85">
        <f t="shared" si="30"/>
        <v>0</v>
      </c>
      <c r="Y65" s="85">
        <f t="shared" si="30"/>
        <v>0</v>
      </c>
      <c r="Z65" s="85">
        <f t="shared" si="30"/>
        <v>0</v>
      </c>
      <c r="AA65" s="85">
        <f t="shared" si="30"/>
        <v>0</v>
      </c>
      <c r="AB65" s="85">
        <f t="shared" si="30"/>
        <v>0</v>
      </c>
      <c r="AC65" s="85">
        <f t="shared" si="30"/>
        <v>0</v>
      </c>
      <c r="AD65" s="85">
        <f t="shared" si="30"/>
        <v>0</v>
      </c>
      <c r="AE65" s="85">
        <f t="shared" si="30"/>
        <v>0</v>
      </c>
      <c r="AF65" s="85">
        <f t="shared" si="30"/>
        <v>50</v>
      </c>
      <c r="AG65" s="85">
        <f t="shared" si="30"/>
        <v>55</v>
      </c>
      <c r="AH65" s="85">
        <f t="shared" si="30"/>
        <v>245</v>
      </c>
      <c r="AI65" s="85">
        <f t="shared" si="30"/>
        <v>0</v>
      </c>
      <c r="AJ65" s="85">
        <f t="shared" si="30"/>
        <v>42</v>
      </c>
      <c r="AK65" s="85">
        <f t="shared" si="30"/>
        <v>45</v>
      </c>
      <c r="AL65" s="85">
        <f t="shared" si="30"/>
        <v>213</v>
      </c>
      <c r="AM65" s="85">
        <f aca="true" t="shared" si="31" ref="AM65:AR65">SUM(AM66:AM72)</f>
        <v>0</v>
      </c>
      <c r="AN65" s="85">
        <f t="shared" si="31"/>
        <v>0</v>
      </c>
      <c r="AO65" s="85">
        <f t="shared" si="31"/>
        <v>0</v>
      </c>
      <c r="AP65" s="85">
        <f t="shared" si="31"/>
        <v>0</v>
      </c>
      <c r="AQ65" s="85">
        <f t="shared" si="31"/>
        <v>14</v>
      </c>
      <c r="AR65" s="85">
        <f t="shared" si="31"/>
        <v>12</v>
      </c>
      <c r="AS65" s="85">
        <f t="shared" si="30"/>
        <v>7</v>
      </c>
      <c r="AT65" s="85">
        <f t="shared" si="30"/>
        <v>26</v>
      </c>
      <c r="AU65" s="85"/>
      <c r="AV65" s="85">
        <f>SUM(AV66:AV72)</f>
        <v>26</v>
      </c>
    </row>
    <row r="66" spans="1:48" s="9" customFormat="1" ht="34.5">
      <c r="A66" s="79" t="s">
        <v>5</v>
      </c>
      <c r="B66" s="80" t="s">
        <v>120</v>
      </c>
      <c r="C66" s="72" t="s">
        <v>82</v>
      </c>
      <c r="D66" s="81">
        <f>SUM(AM66:AR66)</f>
        <v>4</v>
      </c>
      <c r="E66" s="73">
        <f aca="true" t="shared" si="32" ref="E66:E72">SUM(F66,N66)</f>
        <v>100</v>
      </c>
      <c r="F66" s="73">
        <f aca="true" t="shared" si="33" ref="F66:F72">SUM(G66:H66,M66)</f>
        <v>29</v>
      </c>
      <c r="G66" s="74">
        <f aca="true" t="shared" si="34" ref="G66:H72">SUM(O66,S66,W66,AA66,AE66,AI66)</f>
        <v>0</v>
      </c>
      <c r="H66" s="74">
        <f t="shared" si="34"/>
        <v>14</v>
      </c>
      <c r="I66" s="75"/>
      <c r="J66" s="75">
        <v>10</v>
      </c>
      <c r="K66" s="75">
        <v>4</v>
      </c>
      <c r="L66" s="75"/>
      <c r="M66" s="74">
        <f aca="true" t="shared" si="35" ref="M66:N72">SUM(Q66,U66,Y66,AC66,AG66,AK66)</f>
        <v>15</v>
      </c>
      <c r="N66" s="73">
        <f t="shared" si="35"/>
        <v>71</v>
      </c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>
        <v>14</v>
      </c>
      <c r="AG66" s="76">
        <v>15</v>
      </c>
      <c r="AH66" s="76">
        <v>71</v>
      </c>
      <c r="AI66" s="76"/>
      <c r="AJ66" s="76"/>
      <c r="AK66" s="76"/>
      <c r="AL66" s="76"/>
      <c r="AM66" s="93"/>
      <c r="AN66" s="93"/>
      <c r="AO66" s="93"/>
      <c r="AP66" s="93"/>
      <c r="AQ66" s="93">
        <v>4</v>
      </c>
      <c r="AR66" s="93"/>
      <c r="AS66" s="76">
        <v>1</v>
      </c>
      <c r="AT66" s="76">
        <v>4</v>
      </c>
      <c r="AU66" s="76"/>
      <c r="AV66" s="76">
        <v>4</v>
      </c>
    </row>
    <row r="67" spans="1:48" s="9" customFormat="1" ht="54" customHeight="1">
      <c r="A67" s="79" t="s">
        <v>4</v>
      </c>
      <c r="B67" s="80" t="s">
        <v>114</v>
      </c>
      <c r="C67" s="72" t="s">
        <v>90</v>
      </c>
      <c r="D67" s="81">
        <f aca="true" t="shared" si="36" ref="D67:D72">SUM(AM67:AR67)</f>
        <v>4</v>
      </c>
      <c r="E67" s="73">
        <f t="shared" si="32"/>
        <v>100</v>
      </c>
      <c r="F67" s="73">
        <f t="shared" si="33"/>
        <v>29</v>
      </c>
      <c r="G67" s="74">
        <f t="shared" si="34"/>
        <v>0</v>
      </c>
      <c r="H67" s="74">
        <f t="shared" si="34"/>
        <v>14</v>
      </c>
      <c r="I67" s="75"/>
      <c r="J67" s="75">
        <v>10</v>
      </c>
      <c r="K67" s="75">
        <v>4</v>
      </c>
      <c r="L67" s="75"/>
      <c r="M67" s="74">
        <f t="shared" si="35"/>
        <v>15</v>
      </c>
      <c r="N67" s="73">
        <f t="shared" si="35"/>
        <v>71</v>
      </c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>
        <v>14</v>
      </c>
      <c r="AK67" s="76">
        <v>15</v>
      </c>
      <c r="AL67" s="76">
        <v>71</v>
      </c>
      <c r="AM67" s="93"/>
      <c r="AN67" s="93"/>
      <c r="AO67" s="93"/>
      <c r="AP67" s="93"/>
      <c r="AQ67" s="93"/>
      <c r="AR67" s="93">
        <v>4</v>
      </c>
      <c r="AS67" s="76">
        <v>1</v>
      </c>
      <c r="AT67" s="76">
        <v>4</v>
      </c>
      <c r="AU67" s="76"/>
      <c r="AV67" s="76">
        <v>4</v>
      </c>
    </row>
    <row r="68" spans="1:48" s="9" customFormat="1" ht="33" customHeight="1">
      <c r="A68" s="79" t="s">
        <v>3</v>
      </c>
      <c r="B68" s="80" t="s">
        <v>108</v>
      </c>
      <c r="C68" s="72" t="s">
        <v>90</v>
      </c>
      <c r="D68" s="81">
        <f t="shared" si="36"/>
        <v>4</v>
      </c>
      <c r="E68" s="73">
        <f t="shared" si="32"/>
        <v>100</v>
      </c>
      <c r="F68" s="73">
        <f t="shared" si="33"/>
        <v>29</v>
      </c>
      <c r="G68" s="74">
        <f t="shared" si="34"/>
        <v>0</v>
      </c>
      <c r="H68" s="74">
        <f t="shared" si="34"/>
        <v>14</v>
      </c>
      <c r="I68" s="75"/>
      <c r="J68" s="75">
        <v>10</v>
      </c>
      <c r="K68" s="75">
        <v>4</v>
      </c>
      <c r="L68" s="75"/>
      <c r="M68" s="74">
        <f t="shared" si="35"/>
        <v>15</v>
      </c>
      <c r="N68" s="73">
        <f t="shared" si="35"/>
        <v>71</v>
      </c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>
        <v>14</v>
      </c>
      <c r="AK68" s="76">
        <v>15</v>
      </c>
      <c r="AL68" s="76">
        <v>71</v>
      </c>
      <c r="AM68" s="93"/>
      <c r="AN68" s="93"/>
      <c r="AO68" s="93"/>
      <c r="AP68" s="93"/>
      <c r="AQ68" s="93"/>
      <c r="AR68" s="93">
        <v>4</v>
      </c>
      <c r="AS68" s="76">
        <v>1</v>
      </c>
      <c r="AT68" s="76">
        <v>4</v>
      </c>
      <c r="AU68" s="76"/>
      <c r="AV68" s="76">
        <v>4</v>
      </c>
    </row>
    <row r="69" spans="1:48" s="9" customFormat="1" ht="48" customHeight="1">
      <c r="A69" s="79" t="s">
        <v>2</v>
      </c>
      <c r="B69" s="80" t="s">
        <v>107</v>
      </c>
      <c r="C69" s="72" t="s">
        <v>82</v>
      </c>
      <c r="D69" s="81">
        <f t="shared" si="36"/>
        <v>4</v>
      </c>
      <c r="E69" s="73">
        <f t="shared" si="32"/>
        <v>100</v>
      </c>
      <c r="F69" s="73">
        <f t="shared" si="33"/>
        <v>29</v>
      </c>
      <c r="G69" s="74">
        <f t="shared" si="34"/>
        <v>0</v>
      </c>
      <c r="H69" s="74">
        <f t="shared" si="34"/>
        <v>14</v>
      </c>
      <c r="I69" s="75"/>
      <c r="J69" s="75">
        <v>10</v>
      </c>
      <c r="K69" s="75">
        <v>4</v>
      </c>
      <c r="L69" s="75"/>
      <c r="M69" s="74">
        <f t="shared" si="35"/>
        <v>15</v>
      </c>
      <c r="N69" s="73">
        <f t="shared" si="35"/>
        <v>71</v>
      </c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>
        <v>14</v>
      </c>
      <c r="AG69" s="76">
        <v>15</v>
      </c>
      <c r="AH69" s="76">
        <v>71</v>
      </c>
      <c r="AI69" s="76"/>
      <c r="AJ69" s="76"/>
      <c r="AK69" s="76"/>
      <c r="AL69" s="76"/>
      <c r="AM69" s="93"/>
      <c r="AN69" s="93"/>
      <c r="AO69" s="93"/>
      <c r="AP69" s="93"/>
      <c r="AQ69" s="93">
        <v>4</v>
      </c>
      <c r="AR69" s="93"/>
      <c r="AS69" s="76">
        <v>1</v>
      </c>
      <c r="AT69" s="76">
        <v>4</v>
      </c>
      <c r="AU69" s="76"/>
      <c r="AV69" s="76">
        <v>4</v>
      </c>
    </row>
    <row r="70" spans="1:48" s="9" customFormat="1" ht="34.5">
      <c r="A70" s="79" t="s">
        <v>1</v>
      </c>
      <c r="B70" s="80" t="s">
        <v>109</v>
      </c>
      <c r="C70" s="72" t="s">
        <v>82</v>
      </c>
      <c r="D70" s="81">
        <f t="shared" si="36"/>
        <v>4</v>
      </c>
      <c r="E70" s="73">
        <f t="shared" si="32"/>
        <v>100</v>
      </c>
      <c r="F70" s="73">
        <f t="shared" si="33"/>
        <v>29</v>
      </c>
      <c r="G70" s="74">
        <f t="shared" si="34"/>
        <v>0</v>
      </c>
      <c r="H70" s="74">
        <f t="shared" si="34"/>
        <v>14</v>
      </c>
      <c r="I70" s="75"/>
      <c r="J70" s="75">
        <v>10</v>
      </c>
      <c r="K70" s="75">
        <v>4</v>
      </c>
      <c r="L70" s="75"/>
      <c r="M70" s="74">
        <f t="shared" si="35"/>
        <v>15</v>
      </c>
      <c r="N70" s="73">
        <f t="shared" si="35"/>
        <v>71</v>
      </c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>
        <v>14</v>
      </c>
      <c r="AG70" s="76">
        <v>15</v>
      </c>
      <c r="AH70" s="76">
        <v>71</v>
      </c>
      <c r="AI70" s="76"/>
      <c r="AJ70" s="76"/>
      <c r="AK70" s="76"/>
      <c r="AL70" s="76"/>
      <c r="AM70" s="93"/>
      <c r="AN70" s="93"/>
      <c r="AO70" s="93"/>
      <c r="AP70" s="93"/>
      <c r="AQ70" s="93">
        <v>4</v>
      </c>
      <c r="AR70" s="93"/>
      <c r="AS70" s="76">
        <v>1</v>
      </c>
      <c r="AT70" s="76">
        <v>4</v>
      </c>
      <c r="AU70" s="76"/>
      <c r="AV70" s="76">
        <v>4</v>
      </c>
    </row>
    <row r="71" spans="1:48" s="9" customFormat="1" ht="34.5">
      <c r="A71" s="79" t="s">
        <v>0</v>
      </c>
      <c r="B71" s="80" t="s">
        <v>110</v>
      </c>
      <c r="C71" s="72" t="s">
        <v>90</v>
      </c>
      <c r="D71" s="81">
        <f t="shared" si="36"/>
        <v>4</v>
      </c>
      <c r="E71" s="73">
        <f t="shared" si="32"/>
        <v>100</v>
      </c>
      <c r="F71" s="73">
        <f t="shared" si="33"/>
        <v>29</v>
      </c>
      <c r="G71" s="74">
        <f t="shared" si="34"/>
        <v>0</v>
      </c>
      <c r="H71" s="74">
        <f t="shared" si="34"/>
        <v>14</v>
      </c>
      <c r="I71" s="75"/>
      <c r="J71" s="75">
        <v>10</v>
      </c>
      <c r="K71" s="75">
        <v>4</v>
      </c>
      <c r="L71" s="75"/>
      <c r="M71" s="74">
        <f t="shared" si="35"/>
        <v>15</v>
      </c>
      <c r="N71" s="73">
        <f t="shared" si="35"/>
        <v>71</v>
      </c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>
        <v>14</v>
      </c>
      <c r="AK71" s="76">
        <v>15</v>
      </c>
      <c r="AL71" s="76">
        <v>71</v>
      </c>
      <c r="AM71" s="93"/>
      <c r="AN71" s="93"/>
      <c r="AO71" s="93"/>
      <c r="AP71" s="93"/>
      <c r="AQ71" s="93"/>
      <c r="AR71" s="93">
        <v>4</v>
      </c>
      <c r="AS71" s="76">
        <v>1</v>
      </c>
      <c r="AT71" s="76">
        <v>4</v>
      </c>
      <c r="AU71" s="76"/>
      <c r="AV71" s="76">
        <v>4</v>
      </c>
    </row>
    <row r="72" spans="1:48" s="9" customFormat="1" ht="34.5">
      <c r="A72" s="79" t="s">
        <v>10</v>
      </c>
      <c r="B72" s="80" t="s">
        <v>112</v>
      </c>
      <c r="C72" s="56" t="s">
        <v>82</v>
      </c>
      <c r="D72" s="81">
        <f t="shared" si="36"/>
        <v>2</v>
      </c>
      <c r="E72" s="73">
        <f t="shared" si="32"/>
        <v>50</v>
      </c>
      <c r="F72" s="73">
        <f t="shared" si="33"/>
        <v>18</v>
      </c>
      <c r="G72" s="74">
        <f t="shared" si="34"/>
        <v>0</v>
      </c>
      <c r="H72" s="74">
        <f t="shared" si="34"/>
        <v>8</v>
      </c>
      <c r="I72" s="75"/>
      <c r="J72" s="75">
        <v>4</v>
      </c>
      <c r="K72" s="75">
        <v>4</v>
      </c>
      <c r="L72" s="75"/>
      <c r="M72" s="74">
        <f t="shared" si="35"/>
        <v>10</v>
      </c>
      <c r="N72" s="73">
        <f t="shared" si="35"/>
        <v>32</v>
      </c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>
        <v>8</v>
      </c>
      <c r="AG72" s="76">
        <v>10</v>
      </c>
      <c r="AH72" s="76">
        <v>32</v>
      </c>
      <c r="AI72" s="76"/>
      <c r="AJ72" s="76"/>
      <c r="AK72" s="76"/>
      <c r="AL72" s="76"/>
      <c r="AM72" s="93"/>
      <c r="AN72" s="93"/>
      <c r="AO72" s="93"/>
      <c r="AP72" s="93"/>
      <c r="AQ72" s="93">
        <v>2</v>
      </c>
      <c r="AR72" s="93"/>
      <c r="AS72" s="76">
        <v>1</v>
      </c>
      <c r="AT72" s="76">
        <v>2</v>
      </c>
      <c r="AU72" s="76"/>
      <c r="AV72" s="76">
        <v>2</v>
      </c>
    </row>
    <row r="73" spans="1:48" s="9" customFormat="1" ht="34.5">
      <c r="A73" s="156" t="s">
        <v>129</v>
      </c>
      <c r="B73" s="157"/>
      <c r="C73" s="158"/>
      <c r="D73" s="153">
        <f aca="true" t="shared" si="37" ref="D73:AV73">SUM(D7,D16,D29,D57)</f>
        <v>180</v>
      </c>
      <c r="E73" s="148">
        <f t="shared" si="37"/>
        <v>4745</v>
      </c>
      <c r="F73" s="148">
        <f t="shared" si="37"/>
        <v>1289</v>
      </c>
      <c r="G73" s="148">
        <f t="shared" si="37"/>
        <v>163</v>
      </c>
      <c r="H73" s="148">
        <f t="shared" si="37"/>
        <v>716</v>
      </c>
      <c r="I73" s="148">
        <f t="shared" si="37"/>
        <v>58</v>
      </c>
      <c r="J73" s="148">
        <f t="shared" si="37"/>
        <v>279</v>
      </c>
      <c r="K73" s="148">
        <f t="shared" si="37"/>
        <v>123</v>
      </c>
      <c r="L73" s="148">
        <f t="shared" si="37"/>
        <v>256</v>
      </c>
      <c r="M73" s="148">
        <f t="shared" si="37"/>
        <v>410</v>
      </c>
      <c r="N73" s="148">
        <f t="shared" si="37"/>
        <v>3456</v>
      </c>
      <c r="O73" s="73">
        <f t="shared" si="37"/>
        <v>60</v>
      </c>
      <c r="P73" s="73">
        <f t="shared" si="37"/>
        <v>73</v>
      </c>
      <c r="Q73" s="73">
        <f t="shared" si="37"/>
        <v>95</v>
      </c>
      <c r="R73" s="73">
        <f t="shared" si="37"/>
        <v>562</v>
      </c>
      <c r="S73" s="73">
        <f t="shared" si="37"/>
        <v>60</v>
      </c>
      <c r="T73" s="73">
        <f t="shared" si="37"/>
        <v>87</v>
      </c>
      <c r="U73" s="73">
        <f t="shared" si="37"/>
        <v>85</v>
      </c>
      <c r="V73" s="73">
        <f t="shared" si="37"/>
        <v>593</v>
      </c>
      <c r="W73" s="73">
        <f t="shared" si="37"/>
        <v>22</v>
      </c>
      <c r="X73" s="73">
        <f t="shared" si="37"/>
        <v>123</v>
      </c>
      <c r="Y73" s="73">
        <f t="shared" si="37"/>
        <v>50</v>
      </c>
      <c r="Z73" s="73">
        <f t="shared" si="37"/>
        <v>595</v>
      </c>
      <c r="AA73" s="73">
        <f t="shared" si="37"/>
        <v>21</v>
      </c>
      <c r="AB73" s="73">
        <f t="shared" si="37"/>
        <v>153</v>
      </c>
      <c r="AC73" s="73">
        <f t="shared" si="37"/>
        <v>55</v>
      </c>
      <c r="AD73" s="73">
        <f t="shared" si="37"/>
        <v>571</v>
      </c>
      <c r="AE73" s="73">
        <f t="shared" si="37"/>
        <v>0</v>
      </c>
      <c r="AF73" s="73">
        <f t="shared" si="37"/>
        <v>144</v>
      </c>
      <c r="AG73" s="73">
        <f t="shared" si="37"/>
        <v>65</v>
      </c>
      <c r="AH73" s="73">
        <f t="shared" si="37"/>
        <v>561</v>
      </c>
      <c r="AI73" s="73">
        <f t="shared" si="37"/>
        <v>0</v>
      </c>
      <c r="AJ73" s="73">
        <f t="shared" si="37"/>
        <v>136</v>
      </c>
      <c r="AK73" s="73">
        <f t="shared" si="37"/>
        <v>60</v>
      </c>
      <c r="AL73" s="73">
        <f t="shared" si="37"/>
        <v>574</v>
      </c>
      <c r="AM73" s="73">
        <f t="shared" si="37"/>
        <v>30</v>
      </c>
      <c r="AN73" s="73">
        <f t="shared" si="37"/>
        <v>30</v>
      </c>
      <c r="AO73" s="73">
        <f t="shared" si="37"/>
        <v>30</v>
      </c>
      <c r="AP73" s="73">
        <f t="shared" si="37"/>
        <v>30</v>
      </c>
      <c r="AQ73" s="73">
        <f t="shared" si="37"/>
        <v>30</v>
      </c>
      <c r="AR73" s="73">
        <f t="shared" si="37"/>
        <v>30</v>
      </c>
      <c r="AS73" s="148">
        <f t="shared" si="37"/>
        <v>56</v>
      </c>
      <c r="AT73" s="148">
        <f t="shared" si="37"/>
        <v>143</v>
      </c>
      <c r="AU73" s="148">
        <f t="shared" si="37"/>
        <v>29</v>
      </c>
      <c r="AV73" s="148">
        <f t="shared" si="37"/>
        <v>84</v>
      </c>
    </row>
    <row r="74" spans="1:48" s="9" customFormat="1" ht="34.5">
      <c r="A74" s="159"/>
      <c r="B74" s="160"/>
      <c r="C74" s="161"/>
      <c r="D74" s="154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62">
        <f>SUM(O73:R73)</f>
        <v>790</v>
      </c>
      <c r="P74" s="163"/>
      <c r="Q74" s="163"/>
      <c r="R74" s="164"/>
      <c r="S74" s="162">
        <f>SUM(S73:V73)</f>
        <v>825</v>
      </c>
      <c r="T74" s="163"/>
      <c r="U74" s="163"/>
      <c r="V74" s="164"/>
      <c r="W74" s="162">
        <f>SUM(W73:Z73)</f>
        <v>790</v>
      </c>
      <c r="X74" s="163"/>
      <c r="Y74" s="163"/>
      <c r="Z74" s="164"/>
      <c r="AA74" s="162">
        <f>SUM(AA73:AD73)</f>
        <v>800</v>
      </c>
      <c r="AB74" s="163"/>
      <c r="AC74" s="163"/>
      <c r="AD74" s="164"/>
      <c r="AE74" s="162">
        <f>SUM(AE73:AH73)</f>
        <v>770</v>
      </c>
      <c r="AF74" s="163"/>
      <c r="AG74" s="163"/>
      <c r="AH74" s="164"/>
      <c r="AI74" s="162">
        <f>SUM(AI73:AL73)</f>
        <v>770</v>
      </c>
      <c r="AJ74" s="163"/>
      <c r="AK74" s="163"/>
      <c r="AL74" s="164"/>
      <c r="AM74" s="162">
        <f>SUM(AM73:AR73)</f>
        <v>180</v>
      </c>
      <c r="AN74" s="163"/>
      <c r="AO74" s="163"/>
      <c r="AP74" s="163"/>
      <c r="AQ74" s="163"/>
      <c r="AR74" s="164"/>
      <c r="AS74" s="149"/>
      <c r="AT74" s="149"/>
      <c r="AU74" s="149"/>
      <c r="AV74" s="149"/>
    </row>
    <row r="75" spans="1:48" s="9" customFormat="1" ht="34.5" customHeight="1">
      <c r="A75" s="156" t="s">
        <v>130</v>
      </c>
      <c r="B75" s="157"/>
      <c r="C75" s="158"/>
      <c r="D75" s="153">
        <f aca="true" t="shared" si="38" ref="D75:AV75">SUM(D7,D16,D29,D65)</f>
        <v>180</v>
      </c>
      <c r="E75" s="147">
        <f t="shared" si="38"/>
        <v>4745</v>
      </c>
      <c r="F75" s="147">
        <f t="shared" si="38"/>
        <v>1289</v>
      </c>
      <c r="G75" s="147">
        <f t="shared" si="38"/>
        <v>163</v>
      </c>
      <c r="H75" s="147">
        <f t="shared" si="38"/>
        <v>716</v>
      </c>
      <c r="I75" s="147">
        <f t="shared" si="38"/>
        <v>58</v>
      </c>
      <c r="J75" s="147">
        <f t="shared" si="38"/>
        <v>279</v>
      </c>
      <c r="K75" s="147">
        <f t="shared" si="38"/>
        <v>123</v>
      </c>
      <c r="L75" s="147">
        <f t="shared" si="38"/>
        <v>256</v>
      </c>
      <c r="M75" s="147">
        <f t="shared" si="38"/>
        <v>410</v>
      </c>
      <c r="N75" s="147">
        <f t="shared" si="38"/>
        <v>3456</v>
      </c>
      <c r="O75" s="73">
        <f t="shared" si="38"/>
        <v>60</v>
      </c>
      <c r="P75" s="73">
        <f t="shared" si="38"/>
        <v>73</v>
      </c>
      <c r="Q75" s="73">
        <f t="shared" si="38"/>
        <v>95</v>
      </c>
      <c r="R75" s="73">
        <f t="shared" si="38"/>
        <v>562</v>
      </c>
      <c r="S75" s="73">
        <f t="shared" si="38"/>
        <v>60</v>
      </c>
      <c r="T75" s="73">
        <f t="shared" si="38"/>
        <v>87</v>
      </c>
      <c r="U75" s="73">
        <f t="shared" si="38"/>
        <v>85</v>
      </c>
      <c r="V75" s="73">
        <f t="shared" si="38"/>
        <v>593</v>
      </c>
      <c r="W75" s="73">
        <f t="shared" si="38"/>
        <v>22</v>
      </c>
      <c r="X75" s="73">
        <f t="shared" si="38"/>
        <v>123</v>
      </c>
      <c r="Y75" s="73">
        <f t="shared" si="38"/>
        <v>50</v>
      </c>
      <c r="Z75" s="73">
        <f t="shared" si="38"/>
        <v>595</v>
      </c>
      <c r="AA75" s="73">
        <f t="shared" si="38"/>
        <v>21</v>
      </c>
      <c r="AB75" s="73">
        <f t="shared" si="38"/>
        <v>153</v>
      </c>
      <c r="AC75" s="73">
        <f t="shared" si="38"/>
        <v>55</v>
      </c>
      <c r="AD75" s="73">
        <f t="shared" si="38"/>
        <v>571</v>
      </c>
      <c r="AE75" s="73">
        <f t="shared" si="38"/>
        <v>0</v>
      </c>
      <c r="AF75" s="73">
        <f t="shared" si="38"/>
        <v>144</v>
      </c>
      <c r="AG75" s="73">
        <f t="shared" si="38"/>
        <v>65</v>
      </c>
      <c r="AH75" s="73">
        <f t="shared" si="38"/>
        <v>561</v>
      </c>
      <c r="AI75" s="73">
        <f t="shared" si="38"/>
        <v>0</v>
      </c>
      <c r="AJ75" s="73">
        <f t="shared" si="38"/>
        <v>136</v>
      </c>
      <c r="AK75" s="73">
        <f t="shared" si="38"/>
        <v>60</v>
      </c>
      <c r="AL75" s="73">
        <f t="shared" si="38"/>
        <v>574</v>
      </c>
      <c r="AM75" s="73">
        <f t="shared" si="38"/>
        <v>30</v>
      </c>
      <c r="AN75" s="73">
        <f t="shared" si="38"/>
        <v>30</v>
      </c>
      <c r="AO75" s="73">
        <f t="shared" si="38"/>
        <v>30</v>
      </c>
      <c r="AP75" s="73">
        <f t="shared" si="38"/>
        <v>30</v>
      </c>
      <c r="AQ75" s="73">
        <f t="shared" si="38"/>
        <v>30</v>
      </c>
      <c r="AR75" s="73">
        <f t="shared" si="38"/>
        <v>30</v>
      </c>
      <c r="AS75" s="147">
        <f t="shared" si="38"/>
        <v>56</v>
      </c>
      <c r="AT75" s="147">
        <f t="shared" si="38"/>
        <v>143</v>
      </c>
      <c r="AU75" s="147">
        <f t="shared" si="38"/>
        <v>29</v>
      </c>
      <c r="AV75" s="147">
        <f t="shared" si="38"/>
        <v>84</v>
      </c>
    </row>
    <row r="76" spans="1:48" s="9" customFormat="1" ht="34.5">
      <c r="A76" s="159"/>
      <c r="B76" s="160"/>
      <c r="C76" s="161"/>
      <c r="D76" s="154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>
        <f>SUM(O75:R75)</f>
        <v>790</v>
      </c>
      <c r="P76" s="147"/>
      <c r="Q76" s="147"/>
      <c r="R76" s="147"/>
      <c r="S76" s="147">
        <f>SUM(S75:V75)</f>
        <v>825</v>
      </c>
      <c r="T76" s="147"/>
      <c r="U76" s="147"/>
      <c r="V76" s="147"/>
      <c r="W76" s="147">
        <f>SUM(W75:Z75)</f>
        <v>790</v>
      </c>
      <c r="X76" s="147"/>
      <c r="Y76" s="147"/>
      <c r="Z76" s="147"/>
      <c r="AA76" s="147">
        <f>SUM(AA75:AD75)</f>
        <v>800</v>
      </c>
      <c r="AB76" s="147"/>
      <c r="AC76" s="147"/>
      <c r="AD76" s="147"/>
      <c r="AE76" s="147">
        <f>SUM(AE75:AH75)</f>
        <v>770</v>
      </c>
      <c r="AF76" s="147"/>
      <c r="AG76" s="147"/>
      <c r="AH76" s="147"/>
      <c r="AI76" s="147">
        <f>SUM(AI75:AL75)</f>
        <v>770</v>
      </c>
      <c r="AJ76" s="147"/>
      <c r="AK76" s="147"/>
      <c r="AL76" s="147"/>
      <c r="AM76" s="147">
        <f>SUM(AM75:AR75)</f>
        <v>180</v>
      </c>
      <c r="AN76" s="147"/>
      <c r="AO76" s="147"/>
      <c r="AP76" s="147"/>
      <c r="AQ76" s="147"/>
      <c r="AR76" s="147"/>
      <c r="AS76" s="147"/>
      <c r="AT76" s="147"/>
      <c r="AU76" s="147"/>
      <c r="AV76" s="147"/>
    </row>
    <row r="77" spans="1:48" s="9" customFormat="1" ht="34.5">
      <c r="A77" s="98"/>
      <c r="B77" s="98"/>
      <c r="C77" s="98"/>
      <c r="D77" s="98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61"/>
      <c r="AN77" s="61"/>
      <c r="AO77" s="61"/>
      <c r="AP77" s="61"/>
      <c r="AQ77" s="61"/>
      <c r="AR77" s="61"/>
      <c r="AS77" s="61"/>
      <c r="AT77" s="61"/>
      <c r="AU77" s="61"/>
      <c r="AV77" s="61"/>
    </row>
    <row r="78" spans="1:38" ht="34.5">
      <c r="A78" s="66"/>
      <c r="B78" s="100"/>
      <c r="C78" s="67"/>
      <c r="D78" s="67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</row>
    <row r="79" spans="1:38" ht="34.5">
      <c r="A79" s="66"/>
      <c r="B79" s="100"/>
      <c r="C79" s="67"/>
      <c r="D79" s="67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</row>
  </sheetData>
  <sheetProtection/>
  <mergeCells count="85">
    <mergeCell ref="AM76:AR76"/>
    <mergeCell ref="AS75:AS76"/>
    <mergeCell ref="AT75:AT76"/>
    <mergeCell ref="AU75:AU76"/>
    <mergeCell ref="AV75:AV76"/>
    <mergeCell ref="O76:R76"/>
    <mergeCell ref="S76:V76"/>
    <mergeCell ref="W76:Z76"/>
    <mergeCell ref="AA76:AD76"/>
    <mergeCell ref="AE76:AH76"/>
    <mergeCell ref="AI76:AL76"/>
    <mergeCell ref="I75:I76"/>
    <mergeCell ref="J75:J76"/>
    <mergeCell ref="K75:K76"/>
    <mergeCell ref="L75:L76"/>
    <mergeCell ref="M75:M76"/>
    <mergeCell ref="N75:N76"/>
    <mergeCell ref="A75:C76"/>
    <mergeCell ref="D75:D76"/>
    <mergeCell ref="E75:E76"/>
    <mergeCell ref="F75:F76"/>
    <mergeCell ref="G75:G76"/>
    <mergeCell ref="H75:H76"/>
    <mergeCell ref="AT73:AT74"/>
    <mergeCell ref="AU73:AU74"/>
    <mergeCell ref="AV73:AV74"/>
    <mergeCell ref="O74:R74"/>
    <mergeCell ref="S74:V74"/>
    <mergeCell ref="W74:Z74"/>
    <mergeCell ref="AA74:AD74"/>
    <mergeCell ref="AE74:AH74"/>
    <mergeCell ref="AI74:AL74"/>
    <mergeCell ref="AM74:AR74"/>
    <mergeCell ref="J73:J74"/>
    <mergeCell ref="K73:K74"/>
    <mergeCell ref="L73:L74"/>
    <mergeCell ref="M73:M74"/>
    <mergeCell ref="N73:N74"/>
    <mergeCell ref="AS73:AS74"/>
    <mergeCell ref="AT5:AT6"/>
    <mergeCell ref="AU5:AU6"/>
    <mergeCell ref="AV5:AV6"/>
    <mergeCell ref="A73:C74"/>
    <mergeCell ref="D73:D74"/>
    <mergeCell ref="E73:E74"/>
    <mergeCell ref="F73:F74"/>
    <mergeCell ref="G73:G74"/>
    <mergeCell ref="H73:H74"/>
    <mergeCell ref="I73:I74"/>
    <mergeCell ref="AN5:AN6"/>
    <mergeCell ref="AO5:AO6"/>
    <mergeCell ref="AP5:AP6"/>
    <mergeCell ref="AQ5:AQ6"/>
    <mergeCell ref="AR5:AR6"/>
    <mergeCell ref="AS5:AS6"/>
    <mergeCell ref="AE4:AL4"/>
    <mergeCell ref="AM4:AR4"/>
    <mergeCell ref="AS4:AV4"/>
    <mergeCell ref="O5:R5"/>
    <mergeCell ref="S5:V5"/>
    <mergeCell ref="W5:Z5"/>
    <mergeCell ref="AA5:AD5"/>
    <mergeCell ref="AE5:AH5"/>
    <mergeCell ref="AI5:AL5"/>
    <mergeCell ref="AM5:AM6"/>
    <mergeCell ref="AM3:AV3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A1:P1"/>
    <mergeCell ref="A3:A6"/>
    <mergeCell ref="B3:B6"/>
    <mergeCell ref="C3:C6"/>
    <mergeCell ref="D3:D6"/>
    <mergeCell ref="E3:N3"/>
    <mergeCell ref="O3:AL3"/>
    <mergeCell ref="N4:N6"/>
    <mergeCell ref="O4:V4"/>
    <mergeCell ref="W4:AD4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artur.zimny</cp:lastModifiedBy>
  <cp:lastPrinted>2015-05-05T11:08:48Z</cp:lastPrinted>
  <dcterms:created xsi:type="dcterms:W3CDTF">2000-08-09T08:42:37Z</dcterms:created>
  <dcterms:modified xsi:type="dcterms:W3CDTF">2019-05-15T15:09:57Z</dcterms:modified>
  <cp:category/>
  <cp:version/>
  <cp:contentType/>
  <cp:contentStatus/>
</cp:coreProperties>
</file>