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76" activeTab="0"/>
  </bookViews>
  <sheets>
    <sheet name="zalacznik_nr_1" sheetId="1" r:id="rId1"/>
    <sheet name="zalacznik_nr_2" sheetId="2" r:id="rId2"/>
    <sheet name="zalacznik_nr_3" sheetId="3" r:id="rId3"/>
  </sheets>
  <externalReferences>
    <externalReference r:id="rId6"/>
  </externalReferences>
  <definedNames>
    <definedName name="_xlnm.Print_Area" localSheetId="1">'zalacznik_nr_2'!$A$1:$AU$93</definedName>
    <definedName name="_xlnm.Print_Area" localSheetId="2">'zalacznik_nr_3'!$A$1:$AU$92</definedName>
    <definedName name="OLE_LINK1" localSheetId="1">'zalacznik_nr_2'!#REF!</definedName>
    <definedName name="OLE_LINK1" localSheetId="2">'zalacznik_nr_3'!#REF!</definedName>
    <definedName name="_xlnm.Print_Titles" localSheetId="2">'zalacznik_nr_3'!$1:$7</definedName>
  </definedNames>
  <calcPr fullCalcOnLoad="1"/>
</workbook>
</file>

<file path=xl/sharedStrings.xml><?xml version="1.0" encoding="utf-8"?>
<sst xmlns="http://schemas.openxmlformats.org/spreadsheetml/2006/main" count="826" uniqueCount="230">
  <si>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</si>
  <si>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</si>
  <si>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</si>
  <si>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</si>
  <si>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</si>
  <si>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</si>
  <si>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</si>
  <si>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</si>
  <si>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</si>
  <si>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</si>
  <si>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</si>
  <si>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</si>
  <si>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</si>
  <si>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</si>
  <si>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</si>
  <si>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</si>
  <si>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</si>
  <si>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</si>
  <si>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</si>
  <si>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</si>
  <si>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</si>
  <si>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</si>
  <si>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</si>
  <si>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</si>
  <si>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</si>
  <si>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</si>
  <si>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</si>
  <si>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</si>
  <si>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</si>
  <si>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</si>
  <si>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</si>
  <si>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</si>
  <si>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</si>
  <si>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</si>
  <si>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</si>
  <si>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</si>
  <si>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</si>
  <si>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</si>
  <si>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</si>
  <si>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</si>
  <si>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</si>
  <si>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</si>
  <si>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</si>
  <si>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</si>
  <si>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</si>
  <si>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</si>
  <si>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</si>
  <si>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</si>
  <si>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</si>
  <si>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</si>
  <si>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</si>
  <si>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</si>
  <si>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</si>
  <si>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</si>
  <si>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</si>
  <si>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</si>
  <si>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</si>
  <si>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</si>
  <si>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</si>
  <si>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</si>
  <si>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</si>
  <si>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</si>
  <si>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</si>
  <si>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</si>
  <si>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</si>
  <si>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</si>
  <si>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</si>
  <si>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</si>
  <si>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</si>
  <si>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</si>
  <si>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</si>
  <si>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</si>
  <si>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</si>
  <si>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</si>
  <si>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</si>
  <si>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</si>
  <si>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E/4</t>
  </si>
  <si>
    <t>Praktyki zawodowe*</t>
  </si>
  <si>
    <t>Rachunkowość finansowa</t>
  </si>
  <si>
    <t>MODUŁ KSZTAŁCENIA SPECJALNOŚCIOWEGO (RiP)*</t>
  </si>
  <si>
    <t>Suma dla specjalności RiP (Rachunkowość i podatki)</t>
  </si>
  <si>
    <t>Podstawy zarządzania i marketingu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</si>
  <si>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</si>
  <si>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</si>
  <si>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</si>
  <si>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</si>
  <si>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</si>
  <si>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</si>
  <si>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</si>
  <si>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</si>
  <si>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</si>
  <si>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Podatki i system podatkowy</t>
  </si>
  <si>
    <t>Finanse przedsiębiorstw</t>
  </si>
  <si>
    <t>Accounting Concepts and Methods (Koncepcje i metody rachunkowości)</t>
  </si>
  <si>
    <t>Sprawozdawczość i rewizja finansowa</t>
  </si>
  <si>
    <t>Organizacja biura rachunkowego</t>
  </si>
  <si>
    <t>Analiza i ewidencja podatkowa</t>
  </si>
  <si>
    <t>Prawo dewizowe i prawo celne</t>
  </si>
  <si>
    <t>Prawo cywilne, administracyjne i gospodarcze</t>
  </si>
  <si>
    <t>International Financial System (Międzynarodowy System Finansowy)</t>
  </si>
  <si>
    <t>Rachunkowość budżetowa i podatkowa</t>
  </si>
  <si>
    <t>Warsztaty finansów i rachunkowości</t>
  </si>
  <si>
    <t>Prawo pracy a koszty pracy</t>
  </si>
  <si>
    <t>Międzynarodowe standardy rachunkowości i sprawozdawczości finansowej</t>
  </si>
  <si>
    <t>konsultacje i e-learning (@)</t>
  </si>
  <si>
    <t>@</t>
  </si>
  <si>
    <t>D3.</t>
  </si>
  <si>
    <t>D4.</t>
  </si>
  <si>
    <t>MODUŁ KSZTAŁCENIA SPECJALNOŚCIOWEGO (FUiB)*</t>
  </si>
  <si>
    <t>Suma dla specjalności FUiB (Finanse ubezpieczeń i bankowość)</t>
  </si>
  <si>
    <t>Suma dla specjalności FPiSP (Finanse przedsiębiorstw i sektora publicznego)</t>
  </si>
  <si>
    <t>MODUŁ KSZTAŁCENIA SPECJALNOŚCIOWEGO (FPiSP)*</t>
  </si>
  <si>
    <t xml:space="preserve"> </t>
  </si>
  <si>
    <t>Controlling finansowy</t>
  </si>
  <si>
    <t>Mikrofinanse</t>
  </si>
  <si>
    <t>Zarządzanie ryzykiem i inżynieria finansowa</t>
  </si>
  <si>
    <t>Analiza i wycena instrumentów dłużnych i udziałowych</t>
  </si>
  <si>
    <t>Gospodarka finansowa jednostek samorządu terytorialnego</t>
  </si>
  <si>
    <t>Zamówienia publiczne</t>
  </si>
  <si>
    <t>Sprawozdawczość sektora finansów publicznych</t>
  </si>
  <si>
    <t>Analiza produktów ubezpieczeniowych</t>
  </si>
  <si>
    <t>Nowoczesne usługi bankowe</t>
  </si>
  <si>
    <t>Controlling i rachunkowość bankowa</t>
  </si>
  <si>
    <t>Ocena zdolności kredytowej</t>
  </si>
  <si>
    <t>Doradztwo bankowe i ubezpieczeniowe</t>
  </si>
  <si>
    <t>Podstawy pośrednictwa ubezpieczeniowego</t>
  </si>
  <si>
    <t>Marketing usług ubezpieczeniowych i bankowych</t>
  </si>
  <si>
    <t>Business Plan (Biznes plan)</t>
  </si>
  <si>
    <t>European Funds (Fundusze europejskie)</t>
  </si>
  <si>
    <t>Metody i techniki studiowania</t>
  </si>
  <si>
    <t>Budżet zadaniowy</t>
  </si>
  <si>
    <t>Wychowanie fizyczne</t>
  </si>
  <si>
    <t>Zal</t>
  </si>
  <si>
    <t>Język angielski</t>
  </si>
  <si>
    <t>17.</t>
  </si>
  <si>
    <t>English for Finance and Accounting</t>
  </si>
  <si>
    <t>Zo/5,6</t>
  </si>
  <si>
    <t>MODUŁ KSZTAŁCENIA SPECJALNOŚCIOWEGO (FAB)*</t>
  </si>
  <si>
    <t>Suma dla specjalności FAB (Finance and Accounting for Business)</t>
  </si>
  <si>
    <t>Social Insurance System</t>
  </si>
  <si>
    <t>Accounting Concepts and Methods</t>
  </si>
  <si>
    <t>Ethics in Finance and Accounting</t>
  </si>
  <si>
    <t>Business Plan</t>
  </si>
  <si>
    <t>European Funds</t>
  </si>
  <si>
    <t>Econometric Models and Forecasting</t>
  </si>
  <si>
    <t>Financial Modelling in Business Decision Making</t>
  </si>
  <si>
    <t>Global Business Communications</t>
  </si>
  <si>
    <t>Company on the Capital Markets</t>
  </si>
  <si>
    <t>Kształtowanie osobistych karier zawodowych</t>
  </si>
  <si>
    <t>18.</t>
  </si>
  <si>
    <t>Analiza danych finansowych z zastosowaniem Excela</t>
  </si>
  <si>
    <t>zajęcia z bezpośrednim udziałem</t>
  </si>
  <si>
    <t>zajęcia kształtujące umiejętności praktyczne</t>
  </si>
  <si>
    <t>zajęcia z dziedziny nauk hum. lub społ.</t>
  </si>
  <si>
    <t>Podstawy rachunkowości</t>
  </si>
  <si>
    <t>Pierwsza pomoc przedmedyczna</t>
  </si>
  <si>
    <t>Rachunkowość zarządcza</t>
  </si>
  <si>
    <t>Prawo bilansowe i krajowe standardy rachunkowości</t>
  </si>
  <si>
    <t>Zo/2,3,4,5,6</t>
  </si>
  <si>
    <t>Synetza wiedzy i umiejętności z zakresu finansów i rachunkowości</t>
  </si>
  <si>
    <t>Zaawansowana rachunkowość finansowa</t>
  </si>
  <si>
    <t xml:space="preserve">7. </t>
  </si>
  <si>
    <t>Ewidencje podatkowe agentów ubezpieczeniowych</t>
  </si>
  <si>
    <t>19.</t>
  </si>
  <si>
    <t>Projekt dyplomowy*</t>
  </si>
  <si>
    <t xml:space="preserve">Ewidencje podatkowe agentów ubezpieczeniowych </t>
  </si>
  <si>
    <r>
      <t xml:space="preserve">Finanse i rachunkowość - studia niestacjonarne I stopnia  </t>
    </r>
    <r>
      <rPr>
        <b/>
        <sz val="28"/>
        <rFont val="Verdana"/>
        <family val="2"/>
      </rPr>
      <t>/ cykl kształcenia</t>
    </r>
    <r>
      <rPr>
        <b/>
        <sz val="28"/>
        <rFont val="Verdana"/>
        <family val="2"/>
      </rPr>
      <t xml:space="preserve"> 2019-2022</t>
    </r>
  </si>
  <si>
    <r>
      <t xml:space="preserve">Finanse i rachunkowość - studia stacjonarne I stopnia  </t>
    </r>
    <r>
      <rPr>
        <b/>
        <sz val="28"/>
        <rFont val="Verdana"/>
        <family val="2"/>
      </rPr>
      <t xml:space="preserve">/ cykl kształcenia </t>
    </r>
    <r>
      <rPr>
        <b/>
        <sz val="28"/>
        <rFont val="Verdana"/>
        <family val="2"/>
      </rPr>
      <t>2019-2022</t>
    </r>
  </si>
  <si>
    <t>Zo/3,4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</si>
  <si>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</si>
  <si>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P6S_WK</t>
  </si>
  <si>
    <t xml:space="preserve">P6S_WK
P6S_WG
</t>
  </si>
  <si>
    <t>P6S_WG</t>
  </si>
  <si>
    <t>P6S_UW</t>
  </si>
  <si>
    <t xml:space="preserve">P6S_UW
P6S_UK
</t>
  </si>
  <si>
    <t>P6S_UK</t>
  </si>
  <si>
    <t>P6S_UU</t>
  </si>
  <si>
    <t>P6S_UO</t>
  </si>
  <si>
    <t>P6S_KK</t>
  </si>
  <si>
    <t>P6S_KR</t>
  </si>
  <si>
    <t>P6S_KO</t>
  </si>
  <si>
    <t>Suma</t>
  </si>
  <si>
    <t>W</t>
  </si>
  <si>
    <t>U</t>
  </si>
  <si>
    <t>K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</si>
  <si>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</si>
  <si>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</si>
  <si>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</si>
  <si>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</si>
  <si>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</si>
  <si>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</si>
  <si>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</si>
  <si>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</si>
  <si>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</si>
  <si>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</si>
  <si>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</si>
  <si>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</si>
  <si>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</si>
  <si>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</si>
  <si>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</si>
  <si>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</si>
  <si>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</si>
  <si>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</si>
  <si>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</si>
  <si>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</si>
  <si>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</si>
  <si>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</si>
  <si>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</si>
  <si>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</si>
  <si>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</si>
  <si>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K_K01</t>
  </si>
  <si>
    <t>K_K02</t>
  </si>
  <si>
    <t>K_K03</t>
  </si>
  <si>
    <t>K_K04</t>
  </si>
  <si>
    <t>K_K05</t>
  </si>
  <si>
    <t xml:space="preserve">A. </t>
  </si>
  <si>
    <t>ogółem</t>
  </si>
  <si>
    <t>Finanse przedsi.ębiorstw</t>
  </si>
  <si>
    <t>Systemy informatyczne w finansach i rachunkwości</t>
  </si>
  <si>
    <t>Rachunkowośc zarządcza</t>
  </si>
  <si>
    <t>Synteza wiedzy i umiejętności z zakresu finansów i rachunkowości</t>
  </si>
  <si>
    <t>International Financial System</t>
  </si>
  <si>
    <t>Rachunkowośc budżetowa i podatkowa</t>
  </si>
  <si>
    <t>Sprawozawczość i rewizja finansowa</t>
  </si>
  <si>
    <t>Doradztwo bankowe i ubezpieczenowe</t>
  </si>
  <si>
    <t>Podstawy pośrednctwa ubezpieczeniowego</t>
  </si>
  <si>
    <t>Suma D1</t>
  </si>
  <si>
    <t>Suma D2</t>
  </si>
  <si>
    <t>Suma D3</t>
  </si>
  <si>
    <t>Suma D4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</si>
</sst>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b/>
      <sz val="26"/>
      <name val="Arial Narrow"/>
      <family val="2"/>
    </font>
    <font>
      <b/>
      <sz val="16"/>
      <name val="Verdana"/>
      <family val="2"/>
    </font>
    <font>
      <sz val="16"/>
      <name val="Arial CE"/>
      <family val="0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b/>
      <sz val="9"/>
      <name val="Verdana"/>
      <family val="2"/>
    </font>
    <font>
      <sz val="6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color indexed="10"/>
      <name val="Arial Narrow"/>
      <family val="2"/>
    </font>
    <font>
      <sz val="2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 Narrow"/>
      <family val="2"/>
    </font>
    <font>
      <sz val="28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 vertical="center"/>
    </xf>
    <xf numFmtId="0" fontId="8" fillId="37" borderId="0" xfId="0" applyFont="1" applyFill="1" applyAlignment="1">
      <alignment vertical="center"/>
    </xf>
    <xf numFmtId="0" fontId="67" fillId="0" borderId="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36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left" vertical="center"/>
    </xf>
    <xf numFmtId="0" fontId="24" fillId="38" borderId="10" xfId="0" applyFont="1" applyFill="1" applyBorder="1" applyAlignment="1">
      <alignment horizontal="center" vertical="center" textRotation="90"/>
    </xf>
    <xf numFmtId="0" fontId="24" fillId="38" borderId="10" xfId="0" applyFont="1" applyFill="1" applyBorder="1" applyAlignment="1">
      <alignment horizontal="center" vertical="center" textRotation="90" wrapText="1"/>
    </xf>
    <xf numFmtId="0" fontId="24" fillId="38" borderId="10" xfId="0" applyFont="1" applyFill="1" applyBorder="1" applyAlignment="1">
      <alignment horizontal="center" textRotation="90"/>
    </xf>
    <xf numFmtId="0" fontId="24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textRotation="90" wrapText="1"/>
    </xf>
    <xf numFmtId="0" fontId="24" fillId="35" borderId="10" xfId="0" applyFont="1" applyFill="1" applyBorder="1" applyAlignment="1">
      <alignment horizontal="center" vertical="center" textRotation="90"/>
    </xf>
    <xf numFmtId="0" fontId="26" fillId="38" borderId="0" xfId="0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/>
    </xf>
    <xf numFmtId="0" fontId="26" fillId="39" borderId="10" xfId="0" applyFont="1" applyFill="1" applyBorder="1" applyAlignment="1">
      <alignment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/>
    </xf>
    <xf numFmtId="0" fontId="25" fillId="38" borderId="27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8" borderId="28" xfId="0" applyFont="1" applyFill="1" applyBorder="1" applyAlignment="1">
      <alignment horizontal="center" vertical="center"/>
    </xf>
    <xf numFmtId="0" fontId="24" fillId="38" borderId="29" xfId="0" applyFont="1" applyFill="1" applyBorder="1" applyAlignment="1">
      <alignment horizontal="center" vertical="center"/>
    </xf>
    <xf numFmtId="0" fontId="24" fillId="38" borderId="26" xfId="0" applyFont="1" applyFill="1" applyBorder="1" applyAlignment="1">
      <alignment horizontal="center" vertical="center" textRotation="90"/>
    </xf>
    <xf numFmtId="0" fontId="22" fillId="38" borderId="27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30" xfId="0" applyFont="1" applyFill="1" applyBorder="1" applyAlignment="1">
      <alignment horizontal="center" vertical="center" wrapText="1"/>
    </xf>
    <xf numFmtId="0" fontId="24" fillId="35" borderId="26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5" fillId="33" borderId="30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 textRotation="90" wrapText="1"/>
    </xf>
    <xf numFmtId="0" fontId="0" fillId="0" borderId="23" xfId="0" applyFont="1" applyBorder="1" applyAlignment="1">
      <alignment wrapText="1"/>
    </xf>
    <xf numFmtId="0" fontId="5" fillId="35" borderId="30" xfId="0" applyFont="1" applyFill="1" applyBorder="1" applyAlignment="1">
      <alignment horizontal="left" vertical="center" textRotation="90" wrapText="1"/>
    </xf>
    <xf numFmtId="0" fontId="5" fillId="35" borderId="23" xfId="0" applyFont="1" applyFill="1" applyBorder="1" applyAlignment="1">
      <alignment horizontal="left" vertical="center" textRotation="90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textRotation="90"/>
    </xf>
    <xf numFmtId="0" fontId="5" fillId="35" borderId="23" xfId="0" applyFont="1" applyFill="1" applyBorder="1" applyAlignment="1">
      <alignment horizontal="center" vertical="center" textRotation="90" wrapText="1"/>
    </xf>
    <xf numFmtId="0" fontId="5" fillId="35" borderId="30" xfId="0" applyFont="1" applyFill="1" applyBorder="1" applyAlignment="1">
      <alignment horizontal="center" vertical="center" textRotation="90"/>
    </xf>
    <xf numFmtId="0" fontId="5" fillId="35" borderId="23" xfId="0" applyFont="1" applyFill="1" applyBorder="1" applyAlignment="1">
      <alignment horizontal="center" vertical="center" textRotation="90"/>
    </xf>
    <xf numFmtId="0" fontId="16" fillId="35" borderId="30" xfId="0" applyFont="1" applyFill="1" applyBorder="1" applyAlignment="1">
      <alignment horizontal="center" vertical="center" textRotation="90" wrapText="1"/>
    </xf>
    <xf numFmtId="0" fontId="16" fillId="35" borderId="23" xfId="0" applyFont="1" applyFill="1" applyBorder="1" applyAlignment="1">
      <alignment horizontal="center" vertical="center" textRotation="90" wrapText="1"/>
    </xf>
    <xf numFmtId="0" fontId="16" fillId="35" borderId="30" xfId="0" applyFont="1" applyFill="1" applyBorder="1" applyAlignment="1">
      <alignment horizontal="center" vertical="center" textRotation="90"/>
    </xf>
    <xf numFmtId="0" fontId="16" fillId="35" borderId="23" xfId="0" applyFont="1" applyFill="1" applyBorder="1" applyAlignment="1">
      <alignment horizontal="center" vertical="center" textRotation="90"/>
    </xf>
    <xf numFmtId="0" fontId="16" fillId="35" borderId="30" xfId="0" applyFont="1" applyFill="1" applyBorder="1" applyAlignment="1">
      <alignment horizontal="left" vertical="center" textRotation="90" wrapText="1"/>
    </xf>
    <xf numFmtId="0" fontId="16" fillId="35" borderId="23" xfId="0" applyFont="1" applyFill="1" applyBorder="1" applyAlignment="1">
      <alignment horizontal="left" vertical="center" textRotation="90"/>
    </xf>
    <xf numFmtId="0" fontId="17" fillId="0" borderId="23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1" name="Line 6"/>
        <xdr:cNvSpPr>
          <a:spLocks/>
        </xdr:cNvSpPr>
      </xdr:nvSpPr>
      <xdr:spPr>
        <a:xfrm>
          <a:off x="9801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2" name="Line 6"/>
        <xdr:cNvSpPr>
          <a:spLocks/>
        </xdr:cNvSpPr>
      </xdr:nvSpPr>
      <xdr:spPr>
        <a:xfrm>
          <a:off x="9801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3" name="Line 11"/>
        <xdr:cNvSpPr>
          <a:spLocks/>
        </xdr:cNvSpPr>
      </xdr:nvSpPr>
      <xdr:spPr>
        <a:xfrm>
          <a:off x="9801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4" name="Line 6"/>
        <xdr:cNvSpPr>
          <a:spLocks/>
        </xdr:cNvSpPr>
      </xdr:nvSpPr>
      <xdr:spPr>
        <a:xfrm>
          <a:off x="9801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5" name="Line 6"/>
        <xdr:cNvSpPr>
          <a:spLocks/>
        </xdr:cNvSpPr>
      </xdr:nvSpPr>
      <xdr:spPr>
        <a:xfrm>
          <a:off x="9801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6" name="Line 6"/>
        <xdr:cNvSpPr>
          <a:spLocks/>
        </xdr:cNvSpPr>
      </xdr:nvSpPr>
      <xdr:spPr>
        <a:xfrm>
          <a:off x="9801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7" name="Line 6"/>
        <xdr:cNvSpPr>
          <a:spLocks/>
        </xdr:cNvSpPr>
      </xdr:nvSpPr>
      <xdr:spPr>
        <a:xfrm>
          <a:off x="9801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8" name="Line 6"/>
        <xdr:cNvSpPr>
          <a:spLocks/>
        </xdr:cNvSpPr>
      </xdr:nvSpPr>
      <xdr:spPr>
        <a:xfrm>
          <a:off x="9801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9" name="Line 6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0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1" name="Line 6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2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3" name="Line 11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4" name="Line 6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5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6" name="Line 6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7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8" name="Line 6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19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0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1" name="Line 6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2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3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4" name="Line 6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5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6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7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8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29" name="Line 7"/>
        <xdr:cNvSpPr>
          <a:spLocks/>
        </xdr:cNvSpPr>
      </xdr:nvSpPr>
      <xdr:spPr>
        <a:xfrm>
          <a:off x="112395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>
      <xdr:nvSpPr>
        <xdr:cNvPr id="30" name="Line 6"/>
        <xdr:cNvSpPr>
          <a:spLocks/>
        </xdr:cNvSpPr>
      </xdr:nvSpPr>
      <xdr:spPr>
        <a:xfrm>
          <a:off x="980122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>
      <xdr:nvSpPr>
        <xdr:cNvPr id="31" name="Line 6"/>
        <xdr:cNvSpPr>
          <a:spLocks/>
        </xdr:cNvSpPr>
      </xdr:nvSpPr>
      <xdr:spPr>
        <a:xfrm>
          <a:off x="980122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>
      <xdr:nvSpPr>
        <xdr:cNvPr id="32" name="Line 11"/>
        <xdr:cNvSpPr>
          <a:spLocks/>
        </xdr:cNvSpPr>
      </xdr:nvSpPr>
      <xdr:spPr>
        <a:xfrm>
          <a:off x="980122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>
      <xdr:nvSpPr>
        <xdr:cNvPr id="33" name="Line 6"/>
        <xdr:cNvSpPr>
          <a:spLocks/>
        </xdr:cNvSpPr>
      </xdr:nvSpPr>
      <xdr:spPr>
        <a:xfrm>
          <a:off x="980122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>
      <xdr:nvSpPr>
        <xdr:cNvPr id="34" name="Line 6"/>
        <xdr:cNvSpPr>
          <a:spLocks/>
        </xdr:cNvSpPr>
      </xdr:nvSpPr>
      <xdr:spPr>
        <a:xfrm>
          <a:off x="980122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>
      <xdr:nvSpPr>
        <xdr:cNvPr id="35" name="Line 6"/>
        <xdr:cNvSpPr>
          <a:spLocks/>
        </xdr:cNvSpPr>
      </xdr:nvSpPr>
      <xdr:spPr>
        <a:xfrm>
          <a:off x="980122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>
      <xdr:nvSpPr>
        <xdr:cNvPr id="36" name="Line 6"/>
        <xdr:cNvSpPr>
          <a:spLocks/>
        </xdr:cNvSpPr>
      </xdr:nvSpPr>
      <xdr:spPr>
        <a:xfrm>
          <a:off x="980122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>
      <xdr:nvSpPr>
        <xdr:cNvPr id="37" name="Line 6"/>
        <xdr:cNvSpPr>
          <a:spLocks/>
        </xdr:cNvSpPr>
      </xdr:nvSpPr>
      <xdr:spPr>
        <a:xfrm>
          <a:off x="980122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38" name="Line 6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39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0" name="Line 6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1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2" name="Line 11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3" name="Line 6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4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5" name="Line 6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6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7" name="Line 6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8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49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50" name="Line 6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51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52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53" name="Line 6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54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55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56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57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>
      <xdr:nvSpPr>
        <xdr:cNvPr id="58" name="Line 7"/>
        <xdr:cNvSpPr>
          <a:spLocks/>
        </xdr:cNvSpPr>
      </xdr:nvSpPr>
      <xdr:spPr>
        <a:xfrm>
          <a:off x="112395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Moje_dokumenty\Prorektor\matryce_WST_2019_2023\01_BiSO_2019_2022_matry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yca"/>
    </sheetNames>
    <sheetDataSet>
      <sheetData sheetId="0">
        <row r="8">
          <cell r="BD8">
            <v>1</v>
          </cell>
          <cell r="BF8">
            <v>1</v>
          </cell>
          <cell r="BH8">
            <v>1</v>
          </cell>
          <cell r="BI8">
            <v>1</v>
          </cell>
          <cell r="BK8">
            <v>1</v>
          </cell>
          <cell r="BL8">
            <v>1</v>
          </cell>
          <cell r="BM8">
            <v>1</v>
          </cell>
          <cell r="BN8">
            <v>3</v>
          </cell>
          <cell r="BO8">
            <v>2</v>
          </cell>
        </row>
        <row r="12">
          <cell r="BD12">
            <v>1</v>
          </cell>
          <cell r="BE12">
            <v>1</v>
          </cell>
          <cell r="BF12">
            <v>1</v>
          </cell>
          <cell r="BH12">
            <v>1</v>
          </cell>
          <cell r="BI12">
            <v>1</v>
          </cell>
          <cell r="BJ12">
            <v>1</v>
          </cell>
          <cell r="BK12">
            <v>1</v>
          </cell>
          <cell r="BM12">
            <v>2</v>
          </cell>
          <cell r="BN12">
            <v>3</v>
          </cell>
          <cell r="BO12">
            <v>2</v>
          </cell>
        </row>
        <row r="13">
          <cell r="BD13">
            <v>1</v>
          </cell>
          <cell r="BF13">
            <v>1</v>
          </cell>
          <cell r="BH13">
            <v>1</v>
          </cell>
          <cell r="BK13">
            <v>1</v>
          </cell>
          <cell r="BM13">
            <v>1</v>
          </cell>
          <cell r="BN13">
            <v>2</v>
          </cell>
          <cell r="BO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25" defaultRowHeight="12.75"/>
  <cols>
    <col min="1" max="1" width="4.125" style="43" customWidth="1"/>
    <col min="2" max="2" width="35.50390625" style="43" customWidth="1"/>
    <col min="3" max="3" width="3.50390625" style="43" customWidth="1"/>
    <col min="4" max="4" width="4.00390625" style="43" customWidth="1"/>
    <col min="5" max="6" width="3.50390625" style="43" customWidth="1"/>
    <col min="7" max="7" width="3.125" style="43" customWidth="1"/>
    <col min="8" max="8" width="3.25390625" style="43" customWidth="1"/>
    <col min="9" max="9" width="3.375" style="43" customWidth="1"/>
    <col min="10" max="10" width="3.125" style="43" customWidth="1"/>
    <col min="11" max="11" width="3.625" style="43" customWidth="1"/>
    <col min="12" max="12" width="3.25390625" style="43" customWidth="1"/>
    <col min="13" max="13" width="4.75390625" style="43" customWidth="1"/>
    <col min="14" max="14" width="3.00390625" style="43" customWidth="1"/>
    <col min="15" max="15" width="3.25390625" style="43" customWidth="1"/>
    <col min="16" max="16" width="3.50390625" style="43" customWidth="1"/>
    <col min="17" max="17" width="3.125" style="43" customWidth="1"/>
    <col min="18" max="18" width="3.875" style="43" customWidth="1"/>
    <col min="19" max="19" width="3.75390625" style="43" customWidth="1"/>
    <col min="20" max="20" width="3.625" style="43" customWidth="1"/>
    <col min="21" max="21" width="3.375" style="43" customWidth="1"/>
    <col min="22" max="23" width="3.50390625" style="43" customWidth="1"/>
    <col min="24" max="25" width="3.875" style="43" customWidth="1"/>
    <col min="26" max="26" width="3.75390625" style="43" customWidth="1"/>
    <col min="27" max="27" width="4.00390625" style="43" customWidth="1"/>
    <col min="28" max="28" width="3.75390625" style="43" customWidth="1"/>
    <col min="29" max="30" width="4.125" style="43" customWidth="1"/>
    <col min="31" max="31" width="3.50390625" style="43" customWidth="1"/>
    <col min="32" max="32" width="3.375" style="43" customWidth="1"/>
    <col min="33" max="35" width="4.25390625" style="43" customWidth="1"/>
    <col min="36" max="36" width="6.00390625" style="43" customWidth="1"/>
    <col min="37" max="37" width="3.50390625" style="43" customWidth="1"/>
    <col min="38" max="38" width="2.625" style="43" customWidth="1"/>
    <col min="39" max="39" width="3.625" style="43" customWidth="1"/>
    <col min="40" max="40" width="3.00390625" style="43" customWidth="1"/>
    <col min="41" max="41" width="3.125" style="43" customWidth="1"/>
    <col min="42" max="42" width="3.625" style="43" customWidth="1"/>
    <col min="43" max="44" width="3.25390625" style="43" customWidth="1"/>
    <col min="45" max="45" width="3.50390625" style="43" customWidth="1"/>
    <col min="46" max="46" width="3.25390625" style="43" customWidth="1"/>
    <col min="47" max="47" width="2.50390625" style="43" customWidth="1"/>
    <col min="48" max="48" width="3.25390625" style="43" customWidth="1"/>
    <col min="49" max="16384" width="9.125" style="43" customWidth="1"/>
  </cols>
  <sheetData>
    <row r="1" spans="1:15" ht="12">
      <c r="A1" s="41" t="s">
        <v>169</v>
      </c>
      <c r="B1" s="42"/>
      <c r="O1" s="44"/>
    </row>
    <row r="2" spans="1:15" ht="28.5" customHeight="1">
      <c r="A2" s="45" t="s">
        <v>43</v>
      </c>
      <c r="B2" s="42"/>
      <c r="O2" s="44"/>
    </row>
    <row r="3" spans="1:48" ht="34.5" customHeight="1">
      <c r="A3" s="46"/>
      <c r="B3" s="47"/>
      <c r="C3" s="48" t="s">
        <v>170</v>
      </c>
      <c r="D3" s="49" t="s">
        <v>171</v>
      </c>
      <c r="E3" s="49" t="s">
        <v>171</v>
      </c>
      <c r="F3" s="48" t="s">
        <v>172</v>
      </c>
      <c r="G3" s="48" t="s">
        <v>170</v>
      </c>
      <c r="H3" s="48" t="s">
        <v>172</v>
      </c>
      <c r="I3" s="48" t="s">
        <v>170</v>
      </c>
      <c r="J3" s="48" t="s">
        <v>172</v>
      </c>
      <c r="K3" s="48" t="s">
        <v>170</v>
      </c>
      <c r="L3" s="48" t="s">
        <v>172</v>
      </c>
      <c r="M3" s="49" t="s">
        <v>171</v>
      </c>
      <c r="N3" s="48" t="s">
        <v>170</v>
      </c>
      <c r="O3" s="48" t="s">
        <v>170</v>
      </c>
      <c r="P3" s="48" t="s">
        <v>173</v>
      </c>
      <c r="Q3" s="48" t="s">
        <v>173</v>
      </c>
      <c r="R3" s="48" t="s">
        <v>173</v>
      </c>
      <c r="S3" s="49" t="s">
        <v>174</v>
      </c>
      <c r="T3" s="49" t="s">
        <v>174</v>
      </c>
      <c r="U3" s="48" t="s">
        <v>173</v>
      </c>
      <c r="V3" s="48" t="s">
        <v>173</v>
      </c>
      <c r="W3" s="48" t="s">
        <v>173</v>
      </c>
      <c r="X3" s="49" t="s">
        <v>174</v>
      </c>
      <c r="Y3" s="48" t="s">
        <v>175</v>
      </c>
      <c r="Z3" s="48" t="s">
        <v>176</v>
      </c>
      <c r="AA3" s="48" t="s">
        <v>177</v>
      </c>
      <c r="AB3" s="50" t="s">
        <v>178</v>
      </c>
      <c r="AC3" s="50" t="s">
        <v>179</v>
      </c>
      <c r="AD3" s="50" t="s">
        <v>179</v>
      </c>
      <c r="AE3" s="50" t="s">
        <v>179</v>
      </c>
      <c r="AF3" s="50" t="s">
        <v>180</v>
      </c>
      <c r="AG3" s="92" t="s">
        <v>181</v>
      </c>
      <c r="AH3" s="93"/>
      <c r="AI3" s="93"/>
      <c r="AJ3" s="93"/>
      <c r="AK3" s="96" t="s">
        <v>172</v>
      </c>
      <c r="AL3" s="96" t="s">
        <v>170</v>
      </c>
      <c r="AM3" s="96" t="s">
        <v>173</v>
      </c>
      <c r="AN3" s="96" t="s">
        <v>175</v>
      </c>
      <c r="AO3" s="96" t="s">
        <v>177</v>
      </c>
      <c r="AP3" s="96" t="s">
        <v>176</v>
      </c>
      <c r="AQ3" s="96" t="s">
        <v>178</v>
      </c>
      <c r="AR3" s="96" t="s">
        <v>180</v>
      </c>
      <c r="AS3" s="96" t="s">
        <v>179</v>
      </c>
      <c r="AT3" s="91" t="s">
        <v>182</v>
      </c>
      <c r="AU3" s="91" t="s">
        <v>183</v>
      </c>
      <c r="AV3" s="97" t="s">
        <v>184</v>
      </c>
    </row>
    <row r="4" spans="1:48" ht="42" customHeight="1">
      <c r="A4" s="51"/>
      <c r="B4" s="52" t="s">
        <v>12</v>
      </c>
      <c r="C4" s="53" t="s">
        <v>185</v>
      </c>
      <c r="D4" s="53" t="s">
        <v>186</v>
      </c>
      <c r="E4" s="53" t="s">
        <v>187</v>
      </c>
      <c r="F4" s="53" t="s">
        <v>188</v>
      </c>
      <c r="G4" s="53" t="s">
        <v>189</v>
      </c>
      <c r="H4" s="53" t="s">
        <v>190</v>
      </c>
      <c r="I4" s="53" t="s">
        <v>191</v>
      </c>
      <c r="J4" s="53" t="s">
        <v>192</v>
      </c>
      <c r="K4" s="53" t="s">
        <v>193</v>
      </c>
      <c r="L4" s="53" t="s">
        <v>194</v>
      </c>
      <c r="M4" s="53" t="s">
        <v>195</v>
      </c>
      <c r="N4" s="53" t="s">
        <v>196</v>
      </c>
      <c r="O4" s="53" t="s">
        <v>197</v>
      </c>
      <c r="P4" s="54" t="s">
        <v>198</v>
      </c>
      <c r="Q4" s="54" t="s">
        <v>199</v>
      </c>
      <c r="R4" s="54" t="s">
        <v>200</v>
      </c>
      <c r="S4" s="54" t="s">
        <v>201</v>
      </c>
      <c r="T4" s="54" t="s">
        <v>202</v>
      </c>
      <c r="U4" s="54" t="s">
        <v>203</v>
      </c>
      <c r="V4" s="54" t="s">
        <v>204</v>
      </c>
      <c r="W4" s="54" t="s">
        <v>205</v>
      </c>
      <c r="X4" s="54" t="s">
        <v>206</v>
      </c>
      <c r="Y4" s="54" t="s">
        <v>207</v>
      </c>
      <c r="Z4" s="54" t="s">
        <v>208</v>
      </c>
      <c r="AA4" s="54" t="s">
        <v>209</v>
      </c>
      <c r="AB4" s="54" t="s">
        <v>210</v>
      </c>
      <c r="AC4" s="54" t="s">
        <v>211</v>
      </c>
      <c r="AD4" s="54" t="s">
        <v>212</v>
      </c>
      <c r="AE4" s="54" t="s">
        <v>213</v>
      </c>
      <c r="AF4" s="54" t="s">
        <v>214</v>
      </c>
      <c r="AG4" s="94"/>
      <c r="AH4" s="95"/>
      <c r="AI4" s="95"/>
      <c r="AJ4" s="95"/>
      <c r="AK4" s="96"/>
      <c r="AL4" s="96"/>
      <c r="AM4" s="96"/>
      <c r="AN4" s="96"/>
      <c r="AO4" s="96"/>
      <c r="AP4" s="96"/>
      <c r="AQ4" s="96"/>
      <c r="AR4" s="96"/>
      <c r="AS4" s="96"/>
      <c r="AT4" s="91"/>
      <c r="AU4" s="91"/>
      <c r="AV4" s="97"/>
    </row>
    <row r="5" spans="1:48" ht="10.5" thickBot="1">
      <c r="A5" s="52" t="s">
        <v>215</v>
      </c>
      <c r="B5" s="98" t="s">
        <v>36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8"/>
      <c r="AC5" s="98"/>
      <c r="AD5" s="98"/>
      <c r="AE5" s="98"/>
      <c r="AF5" s="98"/>
      <c r="AG5" s="51" t="s">
        <v>182</v>
      </c>
      <c r="AH5" s="51" t="s">
        <v>183</v>
      </c>
      <c r="AI5" s="51" t="s">
        <v>184</v>
      </c>
      <c r="AJ5" s="51" t="s">
        <v>216</v>
      </c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</row>
    <row r="6" spans="1:48" ht="9.75">
      <c r="A6" s="56" t="s">
        <v>10</v>
      </c>
      <c r="B6" s="57" t="s">
        <v>133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58"/>
      <c r="Q6" s="59"/>
      <c r="R6" s="59"/>
      <c r="S6" s="59"/>
      <c r="T6" s="59"/>
      <c r="U6" s="59"/>
      <c r="V6" s="59"/>
      <c r="W6" s="59"/>
      <c r="X6" s="59">
        <v>1</v>
      </c>
      <c r="Y6" s="59">
        <v>1</v>
      </c>
      <c r="Z6" s="61">
        <v>1</v>
      </c>
      <c r="AA6" s="60">
        <v>1</v>
      </c>
      <c r="AB6" s="62"/>
      <c r="AC6" s="63">
        <v>1</v>
      </c>
      <c r="AD6" s="63">
        <v>1</v>
      </c>
      <c r="AE6" s="63"/>
      <c r="AF6" s="63"/>
      <c r="AG6" s="64">
        <f aca="true" t="shared" si="0" ref="AG6:AG12">SUM(C6:O6)</f>
        <v>0</v>
      </c>
      <c r="AH6" s="64">
        <f aca="true" t="shared" si="1" ref="AH6:AH12">SUM(P6:AA6)</f>
        <v>4</v>
      </c>
      <c r="AI6" s="64">
        <f aca="true" t="shared" si="2" ref="AI6:AI12">SUM(AB6:AF6)</f>
        <v>2</v>
      </c>
      <c r="AJ6" s="65">
        <f>SUM(AG6:AI6)</f>
        <v>6</v>
      </c>
      <c r="AK6" s="66"/>
      <c r="AL6" s="66"/>
      <c r="AM6" s="66"/>
      <c r="AN6" s="66"/>
      <c r="AO6" s="66"/>
      <c r="AP6" s="66"/>
      <c r="AQ6" s="66"/>
      <c r="AR6" s="66"/>
      <c r="AS6" s="66"/>
      <c r="AT6" s="67"/>
      <c r="AU6" s="67"/>
      <c r="AV6" s="67"/>
    </row>
    <row r="7" spans="1:48" ht="9.75">
      <c r="A7" s="56" t="s">
        <v>9</v>
      </c>
      <c r="B7" s="57" t="s">
        <v>131</v>
      </c>
      <c r="C7" s="68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9"/>
      <c r="P7" s="68"/>
      <c r="Q7" s="63"/>
      <c r="R7" s="63"/>
      <c r="S7" s="63"/>
      <c r="T7" s="63"/>
      <c r="U7" s="63"/>
      <c r="V7" s="63"/>
      <c r="W7" s="63"/>
      <c r="X7" s="63"/>
      <c r="Y7" s="63"/>
      <c r="Z7" s="62"/>
      <c r="AA7" s="69"/>
      <c r="AB7" s="70"/>
      <c r="AC7" s="63"/>
      <c r="AD7" s="63"/>
      <c r="AE7" s="63"/>
      <c r="AF7" s="63"/>
      <c r="AG7" s="64">
        <f t="shared" si="0"/>
        <v>0</v>
      </c>
      <c r="AH7" s="64">
        <f t="shared" si="1"/>
        <v>0</v>
      </c>
      <c r="AI7" s="64">
        <f t="shared" si="2"/>
        <v>0</v>
      </c>
      <c r="AJ7" s="65">
        <f aca="true" t="shared" si="3" ref="AJ7:AJ12">SUM(AG7:AI7)</f>
        <v>0</v>
      </c>
      <c r="AK7" s="71">
        <f>'[1]Matryca'!BD8</f>
        <v>1</v>
      </c>
      <c r="AL7" s="71"/>
      <c r="AM7" s="71">
        <f>'[1]Matryca'!BF8</f>
        <v>1</v>
      </c>
      <c r="AN7" s="71"/>
      <c r="AO7" s="71">
        <f>'[1]Matryca'!BH8</f>
        <v>1</v>
      </c>
      <c r="AP7" s="71">
        <f>'[1]Matryca'!BI8</f>
        <v>1</v>
      </c>
      <c r="AQ7" s="71"/>
      <c r="AR7" s="71">
        <f>'[1]Matryca'!BK8</f>
        <v>1</v>
      </c>
      <c r="AS7" s="71">
        <f>'[1]Matryca'!BL8</f>
        <v>1</v>
      </c>
      <c r="AT7" s="72">
        <f>'[1]Matryca'!BM8</f>
        <v>1</v>
      </c>
      <c r="AU7" s="72">
        <f>'[1]Matryca'!BN8</f>
        <v>3</v>
      </c>
      <c r="AV7" s="72">
        <f>'[1]Matryca'!BO8</f>
        <v>2</v>
      </c>
    </row>
    <row r="8" spans="1:48" ht="9.75">
      <c r="A8" s="56" t="s">
        <v>8</v>
      </c>
      <c r="B8" s="57" t="s">
        <v>62</v>
      </c>
      <c r="C8" s="6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9"/>
      <c r="P8" s="68"/>
      <c r="Q8" s="63"/>
      <c r="R8" s="63"/>
      <c r="S8" s="63"/>
      <c r="T8" s="63"/>
      <c r="U8" s="63"/>
      <c r="V8" s="63"/>
      <c r="W8" s="63"/>
      <c r="X8" s="63">
        <v>1</v>
      </c>
      <c r="Y8" s="63"/>
      <c r="Z8" s="62"/>
      <c r="AA8" s="69"/>
      <c r="AB8" s="62"/>
      <c r="AC8" s="63"/>
      <c r="AD8" s="63"/>
      <c r="AE8" s="63"/>
      <c r="AF8" s="63"/>
      <c r="AG8" s="64">
        <f t="shared" si="0"/>
        <v>0</v>
      </c>
      <c r="AH8" s="64">
        <f t="shared" si="1"/>
        <v>1</v>
      </c>
      <c r="AI8" s="64">
        <f t="shared" si="2"/>
        <v>0</v>
      </c>
      <c r="AJ8" s="65">
        <f t="shared" si="3"/>
        <v>1</v>
      </c>
      <c r="AK8" s="66"/>
      <c r="AL8" s="66"/>
      <c r="AM8" s="66"/>
      <c r="AN8" s="66"/>
      <c r="AO8" s="66"/>
      <c r="AP8" s="66"/>
      <c r="AQ8" s="66"/>
      <c r="AR8" s="66"/>
      <c r="AS8" s="66"/>
      <c r="AT8" s="67"/>
      <c r="AU8" s="67"/>
      <c r="AV8" s="67"/>
    </row>
    <row r="9" spans="1:48" ht="9.75">
      <c r="A9" s="56" t="s">
        <v>7</v>
      </c>
      <c r="B9" s="57" t="s">
        <v>129</v>
      </c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9"/>
      <c r="P9" s="68"/>
      <c r="Q9" s="63"/>
      <c r="R9" s="63"/>
      <c r="S9" s="63"/>
      <c r="T9" s="63"/>
      <c r="U9" s="63"/>
      <c r="V9" s="63"/>
      <c r="W9" s="63"/>
      <c r="X9" s="63"/>
      <c r="Y9" s="63"/>
      <c r="Z9" s="63"/>
      <c r="AA9" s="69"/>
      <c r="AB9" s="70"/>
      <c r="AC9" s="63"/>
      <c r="AD9" s="63"/>
      <c r="AE9" s="63"/>
      <c r="AF9" s="63"/>
      <c r="AG9" s="64">
        <f t="shared" si="0"/>
        <v>0</v>
      </c>
      <c r="AH9" s="64">
        <f t="shared" si="1"/>
        <v>0</v>
      </c>
      <c r="AI9" s="64">
        <f t="shared" si="2"/>
        <v>0</v>
      </c>
      <c r="AJ9" s="65">
        <f t="shared" si="3"/>
        <v>0</v>
      </c>
      <c r="AK9" s="71">
        <f>'[1]Matryca'!BD12</f>
        <v>1</v>
      </c>
      <c r="AL9" s="71">
        <f>'[1]Matryca'!BE12</f>
        <v>1</v>
      </c>
      <c r="AM9" s="71">
        <f>'[1]Matryca'!BF12</f>
        <v>1</v>
      </c>
      <c r="AN9" s="71"/>
      <c r="AO9" s="71">
        <f>'[1]Matryca'!BH12</f>
        <v>1</v>
      </c>
      <c r="AP9" s="71">
        <f>'[1]Matryca'!BI12</f>
        <v>1</v>
      </c>
      <c r="AQ9" s="71">
        <f>'[1]Matryca'!BJ12</f>
        <v>1</v>
      </c>
      <c r="AR9" s="71">
        <f>'[1]Matryca'!BK12</f>
        <v>1</v>
      </c>
      <c r="AS9" s="71"/>
      <c r="AT9" s="72">
        <f>'[1]Matryca'!BM12</f>
        <v>2</v>
      </c>
      <c r="AU9" s="72">
        <f>'[1]Matryca'!BN12</f>
        <v>3</v>
      </c>
      <c r="AV9" s="72">
        <f>'[1]Matryca'!BO12</f>
        <v>2</v>
      </c>
    </row>
    <row r="10" spans="1:48" ht="9.75">
      <c r="A10" s="56" t="s">
        <v>6</v>
      </c>
      <c r="B10" s="57" t="s">
        <v>155</v>
      </c>
      <c r="C10" s="6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9"/>
      <c r="P10" s="68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9"/>
      <c r="AB10" s="70"/>
      <c r="AC10" s="63"/>
      <c r="AD10" s="63"/>
      <c r="AE10" s="63"/>
      <c r="AF10" s="63"/>
      <c r="AG10" s="64">
        <f t="shared" si="0"/>
        <v>0</v>
      </c>
      <c r="AH10" s="64">
        <f t="shared" si="1"/>
        <v>0</v>
      </c>
      <c r="AI10" s="64">
        <f t="shared" si="2"/>
        <v>0</v>
      </c>
      <c r="AJ10" s="65">
        <f t="shared" si="3"/>
        <v>0</v>
      </c>
      <c r="AK10" s="71">
        <f>'[1]Matryca'!BD13</f>
        <v>1</v>
      </c>
      <c r="AL10" s="71"/>
      <c r="AM10" s="71">
        <f>'[1]Matryca'!BF13</f>
        <v>1</v>
      </c>
      <c r="AN10" s="71"/>
      <c r="AO10" s="71">
        <f>'[1]Matryca'!BH13</f>
        <v>1</v>
      </c>
      <c r="AP10" s="71"/>
      <c r="AQ10" s="71"/>
      <c r="AR10" s="71">
        <f>'[1]Matryca'!BK13</f>
        <v>1</v>
      </c>
      <c r="AS10" s="71"/>
      <c r="AT10" s="72">
        <f>'[1]Matryca'!BM13</f>
        <v>1</v>
      </c>
      <c r="AU10" s="72">
        <f>'[1]Matryca'!BN13</f>
        <v>2</v>
      </c>
      <c r="AV10" s="72">
        <f>'[1]Matryca'!BO13</f>
        <v>1</v>
      </c>
    </row>
    <row r="11" spans="1:48" ht="9.75">
      <c r="A11" s="56" t="s">
        <v>5</v>
      </c>
      <c r="B11" s="57" t="s">
        <v>64</v>
      </c>
      <c r="C11" s="68">
        <v>1</v>
      </c>
      <c r="D11" s="63"/>
      <c r="E11" s="63"/>
      <c r="F11" s="63"/>
      <c r="G11" s="63">
        <v>1</v>
      </c>
      <c r="H11" s="63"/>
      <c r="I11" s="63">
        <v>1</v>
      </c>
      <c r="J11" s="63"/>
      <c r="K11" s="63"/>
      <c r="L11" s="63"/>
      <c r="M11" s="63"/>
      <c r="N11" s="63"/>
      <c r="O11" s="69">
        <v>1</v>
      </c>
      <c r="P11" s="68">
        <v>1</v>
      </c>
      <c r="Q11" s="63"/>
      <c r="R11" s="63">
        <v>1</v>
      </c>
      <c r="S11" s="63"/>
      <c r="T11" s="63"/>
      <c r="U11" s="63"/>
      <c r="V11" s="63">
        <v>1</v>
      </c>
      <c r="W11" s="63"/>
      <c r="X11" s="63"/>
      <c r="Y11" s="63"/>
      <c r="Z11" s="63"/>
      <c r="AA11" s="69"/>
      <c r="AB11" s="62"/>
      <c r="AC11" s="63"/>
      <c r="AD11" s="63"/>
      <c r="AE11" s="63"/>
      <c r="AF11" s="63"/>
      <c r="AG11" s="64">
        <f t="shared" si="0"/>
        <v>4</v>
      </c>
      <c r="AH11" s="64">
        <f t="shared" si="1"/>
        <v>3</v>
      </c>
      <c r="AI11" s="64">
        <f t="shared" si="2"/>
        <v>0</v>
      </c>
      <c r="AJ11" s="65">
        <f t="shared" si="3"/>
        <v>7</v>
      </c>
      <c r="AK11" s="66"/>
      <c r="AL11" s="66"/>
      <c r="AM11" s="66"/>
      <c r="AN11" s="66"/>
      <c r="AO11" s="66"/>
      <c r="AP11" s="66"/>
      <c r="AQ11" s="66"/>
      <c r="AR11" s="66"/>
      <c r="AS11" s="66"/>
      <c r="AT11" s="67"/>
      <c r="AU11" s="67"/>
      <c r="AV11" s="67"/>
    </row>
    <row r="12" spans="1:48" ht="10.5" thickBot="1">
      <c r="A12" s="56" t="s">
        <v>20</v>
      </c>
      <c r="B12" s="57" t="s">
        <v>148</v>
      </c>
      <c r="C12" s="73"/>
      <c r="D12" s="74"/>
      <c r="E12" s="74"/>
      <c r="F12" s="74"/>
      <c r="G12" s="74"/>
      <c r="H12" s="74"/>
      <c r="I12" s="74"/>
      <c r="J12" s="74">
        <v>1</v>
      </c>
      <c r="K12" s="74"/>
      <c r="L12" s="74"/>
      <c r="M12" s="74"/>
      <c r="N12" s="74"/>
      <c r="O12" s="75"/>
      <c r="P12" s="73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70">
        <v>1</v>
      </c>
      <c r="AC12" s="63">
        <v>1</v>
      </c>
      <c r="AD12" s="63"/>
      <c r="AE12" s="63"/>
      <c r="AF12" s="63"/>
      <c r="AG12" s="64">
        <f t="shared" si="0"/>
        <v>1</v>
      </c>
      <c r="AH12" s="64">
        <f t="shared" si="1"/>
        <v>0</v>
      </c>
      <c r="AI12" s="64">
        <f t="shared" si="2"/>
        <v>2</v>
      </c>
      <c r="AJ12" s="65">
        <f t="shared" si="3"/>
        <v>3</v>
      </c>
      <c r="AK12" s="66"/>
      <c r="AL12" s="66"/>
      <c r="AM12" s="66"/>
      <c r="AN12" s="66"/>
      <c r="AO12" s="66"/>
      <c r="AP12" s="66"/>
      <c r="AQ12" s="66"/>
      <c r="AR12" s="66"/>
      <c r="AS12" s="66"/>
      <c r="AT12" s="67"/>
      <c r="AU12" s="67"/>
      <c r="AV12" s="67"/>
    </row>
    <row r="13" spans="1:48" ht="10.5" thickBot="1">
      <c r="A13" s="52" t="s">
        <v>18</v>
      </c>
      <c r="B13" s="98" t="s">
        <v>37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98"/>
      <c r="AC13" s="98"/>
      <c r="AD13" s="98"/>
      <c r="AE13" s="98"/>
      <c r="AF13" s="98"/>
      <c r="AG13" s="76"/>
      <c r="AH13" s="76"/>
      <c r="AI13" s="76"/>
      <c r="AJ13" s="77"/>
      <c r="AK13" s="78">
        <f>SUM(AK6:AK12)</f>
        <v>3</v>
      </c>
      <c r="AL13" s="78">
        <f aca="true" t="shared" si="4" ref="AL13:AV13">SUM(AL6:AL12)</f>
        <v>1</v>
      </c>
      <c r="AM13" s="78">
        <f t="shared" si="4"/>
        <v>3</v>
      </c>
      <c r="AN13" s="78">
        <v>0</v>
      </c>
      <c r="AO13" s="78">
        <f t="shared" si="4"/>
        <v>3</v>
      </c>
      <c r="AP13" s="78">
        <f t="shared" si="4"/>
        <v>2</v>
      </c>
      <c r="AQ13" s="78">
        <f t="shared" si="4"/>
        <v>1</v>
      </c>
      <c r="AR13" s="78">
        <f t="shared" si="4"/>
        <v>3</v>
      </c>
      <c r="AS13" s="78">
        <f t="shared" si="4"/>
        <v>1</v>
      </c>
      <c r="AT13" s="78">
        <f t="shared" si="4"/>
        <v>4</v>
      </c>
      <c r="AU13" s="78">
        <f t="shared" si="4"/>
        <v>8</v>
      </c>
      <c r="AV13" s="78">
        <f t="shared" si="4"/>
        <v>5</v>
      </c>
    </row>
    <row r="14" spans="1:36" ht="9.75">
      <c r="A14" s="56" t="s">
        <v>10</v>
      </c>
      <c r="B14" s="57" t="s">
        <v>68</v>
      </c>
      <c r="C14" s="58"/>
      <c r="D14" s="59">
        <v>1</v>
      </c>
      <c r="E14" s="59"/>
      <c r="F14" s="59"/>
      <c r="G14" s="59"/>
      <c r="H14" s="59">
        <v>1</v>
      </c>
      <c r="I14" s="59"/>
      <c r="J14" s="59"/>
      <c r="K14" s="59"/>
      <c r="L14" s="59"/>
      <c r="M14" s="59"/>
      <c r="N14" s="59"/>
      <c r="O14" s="60"/>
      <c r="P14" s="68">
        <v>1</v>
      </c>
      <c r="Q14" s="63">
        <v>1</v>
      </c>
      <c r="R14" s="63"/>
      <c r="S14" s="63"/>
      <c r="T14" s="63"/>
      <c r="U14" s="63"/>
      <c r="V14" s="63"/>
      <c r="W14" s="63"/>
      <c r="X14" s="63"/>
      <c r="Y14" s="63"/>
      <c r="Z14" s="59"/>
      <c r="AA14" s="60"/>
      <c r="AB14" s="62">
        <v>1</v>
      </c>
      <c r="AC14" s="63">
        <v>1</v>
      </c>
      <c r="AD14" s="63"/>
      <c r="AE14" s="63"/>
      <c r="AF14" s="63"/>
      <c r="AG14" s="64">
        <f aca="true" t="shared" si="5" ref="AG14:AG22">SUM(C14:O14)</f>
        <v>2</v>
      </c>
      <c r="AH14" s="64">
        <f aca="true" t="shared" si="6" ref="AH14:AH22">SUM(P14:AA14)</f>
        <v>2</v>
      </c>
      <c r="AI14" s="64">
        <f aca="true" t="shared" si="7" ref="AI14:AI22">SUM(AB14:AF14)</f>
        <v>2</v>
      </c>
      <c r="AJ14" s="65">
        <f>SUM(AG14:AI14)</f>
        <v>6</v>
      </c>
    </row>
    <row r="15" spans="1:36" ht="9.75">
      <c r="A15" s="56" t="s">
        <v>9</v>
      </c>
      <c r="B15" s="57" t="s">
        <v>72</v>
      </c>
      <c r="C15" s="68">
        <v>1</v>
      </c>
      <c r="D15" s="63"/>
      <c r="E15" s="63"/>
      <c r="F15" s="63"/>
      <c r="G15" s="63"/>
      <c r="H15" s="63"/>
      <c r="I15" s="63"/>
      <c r="J15" s="63">
        <v>1</v>
      </c>
      <c r="K15" s="63"/>
      <c r="L15" s="63">
        <v>1</v>
      </c>
      <c r="M15" s="63"/>
      <c r="N15" s="63"/>
      <c r="O15" s="69"/>
      <c r="P15" s="68">
        <v>1</v>
      </c>
      <c r="Q15" s="63"/>
      <c r="R15" s="63">
        <v>1</v>
      </c>
      <c r="S15" s="63"/>
      <c r="T15" s="63"/>
      <c r="U15" s="63"/>
      <c r="V15" s="63"/>
      <c r="W15" s="63">
        <v>1</v>
      </c>
      <c r="X15" s="63"/>
      <c r="Y15" s="63"/>
      <c r="Z15" s="63"/>
      <c r="AA15" s="69"/>
      <c r="AB15" s="62"/>
      <c r="AC15" s="63"/>
      <c r="AD15" s="63"/>
      <c r="AE15" s="63"/>
      <c r="AF15" s="63"/>
      <c r="AG15" s="64">
        <f t="shared" si="5"/>
        <v>3</v>
      </c>
      <c r="AH15" s="64">
        <f t="shared" si="6"/>
        <v>3</v>
      </c>
      <c r="AI15" s="64">
        <f t="shared" si="7"/>
        <v>0</v>
      </c>
      <c r="AJ15" s="65">
        <f>SUM(AG15:AI15)</f>
        <v>6</v>
      </c>
    </row>
    <row r="16" spans="1:36" ht="9.75">
      <c r="A16" s="56" t="s">
        <v>8</v>
      </c>
      <c r="B16" s="57" t="s">
        <v>82</v>
      </c>
      <c r="C16" s="68"/>
      <c r="D16" s="63">
        <v>1</v>
      </c>
      <c r="E16" s="63">
        <v>1</v>
      </c>
      <c r="F16" s="63"/>
      <c r="G16" s="63"/>
      <c r="H16" s="63"/>
      <c r="I16" s="63">
        <v>1</v>
      </c>
      <c r="J16" s="63"/>
      <c r="K16" s="63"/>
      <c r="L16" s="63"/>
      <c r="M16" s="63">
        <v>1</v>
      </c>
      <c r="N16" s="63"/>
      <c r="O16" s="69"/>
      <c r="P16" s="68"/>
      <c r="Q16" s="63"/>
      <c r="R16" s="63"/>
      <c r="S16" s="63"/>
      <c r="T16" s="63">
        <v>1</v>
      </c>
      <c r="U16" s="63"/>
      <c r="V16" s="63"/>
      <c r="W16" s="63"/>
      <c r="X16" s="63"/>
      <c r="Y16" s="63"/>
      <c r="Z16" s="63"/>
      <c r="AA16" s="69"/>
      <c r="AB16" s="62">
        <v>1</v>
      </c>
      <c r="AC16" s="63"/>
      <c r="AD16" s="63"/>
      <c r="AE16" s="63"/>
      <c r="AF16" s="63"/>
      <c r="AG16" s="64">
        <f t="shared" si="5"/>
        <v>4</v>
      </c>
      <c r="AH16" s="64">
        <f t="shared" si="6"/>
        <v>1</v>
      </c>
      <c r="AI16" s="64">
        <f t="shared" si="7"/>
        <v>1</v>
      </c>
      <c r="AJ16" s="65">
        <f>SUM(AG16:AI16)</f>
        <v>6</v>
      </c>
    </row>
    <row r="17" spans="1:36" ht="9.75">
      <c r="A17" s="56" t="s">
        <v>7</v>
      </c>
      <c r="B17" s="57" t="s">
        <v>81</v>
      </c>
      <c r="C17" s="68">
        <v>1</v>
      </c>
      <c r="D17" s="63"/>
      <c r="E17" s="63"/>
      <c r="F17" s="63"/>
      <c r="G17" s="63">
        <v>1</v>
      </c>
      <c r="H17" s="63"/>
      <c r="I17" s="63">
        <v>1</v>
      </c>
      <c r="J17" s="63"/>
      <c r="K17" s="63"/>
      <c r="L17" s="63"/>
      <c r="M17" s="63"/>
      <c r="N17" s="63"/>
      <c r="O17" s="69">
        <v>1</v>
      </c>
      <c r="P17" s="68">
        <v>1</v>
      </c>
      <c r="Q17" s="63"/>
      <c r="R17" s="63">
        <v>1</v>
      </c>
      <c r="S17" s="63"/>
      <c r="T17" s="63"/>
      <c r="U17" s="63"/>
      <c r="V17" s="63">
        <v>1</v>
      </c>
      <c r="W17" s="63"/>
      <c r="X17" s="63"/>
      <c r="Y17" s="63"/>
      <c r="Z17" s="63">
        <v>1</v>
      </c>
      <c r="AA17" s="69">
        <v>1</v>
      </c>
      <c r="AB17" s="62"/>
      <c r="AC17" s="63"/>
      <c r="AD17" s="63"/>
      <c r="AE17" s="63"/>
      <c r="AF17" s="63"/>
      <c r="AG17" s="64">
        <f t="shared" si="5"/>
        <v>4</v>
      </c>
      <c r="AH17" s="64">
        <f t="shared" si="6"/>
        <v>5</v>
      </c>
      <c r="AI17" s="64">
        <f t="shared" si="7"/>
        <v>0</v>
      </c>
      <c r="AJ17" s="65">
        <f aca="true" t="shared" si="8" ref="AJ17:AJ22">SUM(AG17:AI17)</f>
        <v>9</v>
      </c>
    </row>
    <row r="18" spans="1:36" ht="9.75">
      <c r="A18" s="56" t="s">
        <v>6</v>
      </c>
      <c r="B18" s="57" t="s">
        <v>154</v>
      </c>
      <c r="C18" s="68"/>
      <c r="D18" s="63">
        <v>1</v>
      </c>
      <c r="E18" s="63">
        <v>1</v>
      </c>
      <c r="F18" s="63">
        <v>1</v>
      </c>
      <c r="G18" s="63"/>
      <c r="H18" s="63"/>
      <c r="I18" s="63">
        <v>1</v>
      </c>
      <c r="J18" s="63"/>
      <c r="K18" s="63">
        <v>1</v>
      </c>
      <c r="L18" s="63"/>
      <c r="M18" s="63"/>
      <c r="N18" s="63"/>
      <c r="O18" s="69">
        <v>1</v>
      </c>
      <c r="P18" s="68"/>
      <c r="Q18" s="63"/>
      <c r="R18" s="63">
        <v>1</v>
      </c>
      <c r="S18" s="63"/>
      <c r="T18" s="63"/>
      <c r="U18" s="63"/>
      <c r="V18" s="63">
        <v>1</v>
      </c>
      <c r="W18" s="63"/>
      <c r="X18" s="63"/>
      <c r="Y18" s="63"/>
      <c r="Z18" s="62"/>
      <c r="AA18" s="69"/>
      <c r="AB18" s="62"/>
      <c r="AC18" s="63"/>
      <c r="AD18" s="63"/>
      <c r="AE18" s="63"/>
      <c r="AF18" s="63"/>
      <c r="AG18" s="64">
        <f t="shared" si="5"/>
        <v>6</v>
      </c>
      <c r="AH18" s="64">
        <f t="shared" si="6"/>
        <v>2</v>
      </c>
      <c r="AI18" s="64">
        <f t="shared" si="7"/>
        <v>0</v>
      </c>
      <c r="AJ18" s="65">
        <f t="shared" si="8"/>
        <v>8</v>
      </c>
    </row>
    <row r="19" spans="1:36" ht="9.75">
      <c r="A19" s="56" t="s">
        <v>5</v>
      </c>
      <c r="B19" s="57" t="s">
        <v>70</v>
      </c>
      <c r="C19" s="68">
        <v>1</v>
      </c>
      <c r="D19" s="63"/>
      <c r="E19" s="63"/>
      <c r="F19" s="63"/>
      <c r="G19" s="63"/>
      <c r="H19" s="63"/>
      <c r="I19" s="63"/>
      <c r="J19" s="63">
        <v>1</v>
      </c>
      <c r="K19" s="63"/>
      <c r="L19" s="63">
        <v>1</v>
      </c>
      <c r="M19" s="63"/>
      <c r="N19" s="63"/>
      <c r="O19" s="69"/>
      <c r="P19" s="68">
        <v>1</v>
      </c>
      <c r="Q19" s="63"/>
      <c r="R19" s="63">
        <v>1</v>
      </c>
      <c r="S19" s="63"/>
      <c r="T19" s="63"/>
      <c r="U19" s="63"/>
      <c r="V19" s="63"/>
      <c r="W19" s="63">
        <v>1</v>
      </c>
      <c r="X19" s="63"/>
      <c r="Y19" s="63"/>
      <c r="Z19" s="63"/>
      <c r="AA19" s="69"/>
      <c r="AB19" s="62"/>
      <c r="AC19" s="63"/>
      <c r="AD19" s="63"/>
      <c r="AE19" s="63"/>
      <c r="AF19" s="63"/>
      <c r="AG19" s="64">
        <f t="shared" si="5"/>
        <v>3</v>
      </c>
      <c r="AH19" s="64">
        <f t="shared" si="6"/>
        <v>3</v>
      </c>
      <c r="AI19" s="64">
        <f t="shared" si="7"/>
        <v>0</v>
      </c>
      <c r="AJ19" s="65">
        <f t="shared" si="8"/>
        <v>6</v>
      </c>
    </row>
    <row r="20" spans="1:36" ht="9.75">
      <c r="A20" s="56" t="s">
        <v>20</v>
      </c>
      <c r="B20" s="57" t="s">
        <v>98</v>
      </c>
      <c r="C20" s="68">
        <v>1</v>
      </c>
      <c r="D20" s="63"/>
      <c r="E20" s="63"/>
      <c r="F20" s="63">
        <v>1</v>
      </c>
      <c r="G20" s="63"/>
      <c r="H20" s="63"/>
      <c r="I20" s="63"/>
      <c r="J20" s="63"/>
      <c r="K20" s="63"/>
      <c r="L20" s="63"/>
      <c r="M20" s="63"/>
      <c r="N20" s="63">
        <v>1</v>
      </c>
      <c r="O20" s="69">
        <v>1</v>
      </c>
      <c r="P20" s="68">
        <v>1</v>
      </c>
      <c r="Q20" s="63"/>
      <c r="R20" s="63">
        <v>1</v>
      </c>
      <c r="S20" s="63"/>
      <c r="T20" s="63"/>
      <c r="U20" s="63"/>
      <c r="V20" s="63"/>
      <c r="W20" s="63"/>
      <c r="X20" s="63"/>
      <c r="Y20" s="63"/>
      <c r="Z20" s="63"/>
      <c r="AA20" s="69"/>
      <c r="AB20" s="62"/>
      <c r="AC20" s="63"/>
      <c r="AD20" s="63"/>
      <c r="AE20" s="63">
        <v>1</v>
      </c>
      <c r="AF20" s="63"/>
      <c r="AG20" s="64">
        <f t="shared" si="5"/>
        <v>4</v>
      </c>
      <c r="AH20" s="64">
        <f t="shared" si="6"/>
        <v>2</v>
      </c>
      <c r="AI20" s="64">
        <f t="shared" si="7"/>
        <v>1</v>
      </c>
      <c r="AJ20" s="65">
        <f t="shared" si="8"/>
        <v>7</v>
      </c>
    </row>
    <row r="21" spans="1:36" ht="9.75">
      <c r="A21" s="56" t="s">
        <v>21</v>
      </c>
      <c r="B21" s="57" t="s">
        <v>73</v>
      </c>
      <c r="C21" s="68">
        <v>1</v>
      </c>
      <c r="D21" s="63"/>
      <c r="E21" s="63"/>
      <c r="F21" s="63"/>
      <c r="G21" s="63"/>
      <c r="H21" s="63">
        <v>1</v>
      </c>
      <c r="I21" s="63"/>
      <c r="J21" s="63"/>
      <c r="K21" s="63"/>
      <c r="L21" s="63"/>
      <c r="M21" s="63"/>
      <c r="N21" s="63"/>
      <c r="O21" s="69"/>
      <c r="P21" s="68">
        <v>1</v>
      </c>
      <c r="Q21" s="63">
        <v>1</v>
      </c>
      <c r="R21" s="63"/>
      <c r="S21" s="63"/>
      <c r="T21" s="63"/>
      <c r="U21" s="63"/>
      <c r="V21" s="63"/>
      <c r="W21" s="63"/>
      <c r="X21" s="63"/>
      <c r="Y21" s="63"/>
      <c r="Z21" s="63"/>
      <c r="AA21" s="69"/>
      <c r="AB21" s="62">
        <v>1</v>
      </c>
      <c r="AC21" s="63">
        <v>1</v>
      </c>
      <c r="AD21" s="63"/>
      <c r="AE21" s="63"/>
      <c r="AF21" s="63"/>
      <c r="AG21" s="79">
        <f t="shared" si="5"/>
        <v>2</v>
      </c>
      <c r="AH21" s="79">
        <f t="shared" si="6"/>
        <v>2</v>
      </c>
      <c r="AI21" s="79">
        <f t="shared" si="7"/>
        <v>2</v>
      </c>
      <c r="AJ21" s="65">
        <f t="shared" si="8"/>
        <v>6</v>
      </c>
    </row>
    <row r="22" spans="1:36" ht="9.75">
      <c r="A22" s="56" t="s">
        <v>22</v>
      </c>
      <c r="B22" s="57" t="s">
        <v>89</v>
      </c>
      <c r="C22" s="68">
        <v>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9"/>
      <c r="P22" s="68">
        <v>1</v>
      </c>
      <c r="Q22" s="63">
        <v>1</v>
      </c>
      <c r="R22" s="63"/>
      <c r="S22" s="63"/>
      <c r="T22" s="63"/>
      <c r="U22" s="63"/>
      <c r="V22" s="63"/>
      <c r="W22" s="63"/>
      <c r="X22" s="63"/>
      <c r="Y22" s="63"/>
      <c r="Z22" s="63"/>
      <c r="AA22" s="69"/>
      <c r="AB22" s="62"/>
      <c r="AC22" s="63">
        <v>1</v>
      </c>
      <c r="AD22" s="63"/>
      <c r="AE22" s="63"/>
      <c r="AF22" s="63"/>
      <c r="AG22" s="64">
        <f t="shared" si="5"/>
        <v>1</v>
      </c>
      <c r="AH22" s="64">
        <f t="shared" si="6"/>
        <v>2</v>
      </c>
      <c r="AI22" s="64">
        <f t="shared" si="7"/>
        <v>1</v>
      </c>
      <c r="AJ22" s="65">
        <f t="shared" si="8"/>
        <v>4</v>
      </c>
    </row>
    <row r="23" spans="1:36" ht="10.5" thickBot="1">
      <c r="A23" s="52" t="s">
        <v>19</v>
      </c>
      <c r="B23" s="98" t="s">
        <v>38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98"/>
      <c r="AC23" s="98"/>
      <c r="AD23" s="98"/>
      <c r="AE23" s="98"/>
      <c r="AF23" s="98"/>
      <c r="AG23" s="76"/>
      <c r="AH23" s="76"/>
      <c r="AI23" s="76"/>
      <c r="AJ23" s="77"/>
    </row>
    <row r="24" spans="1:36" ht="9.75">
      <c r="A24" s="56" t="s">
        <v>10</v>
      </c>
      <c r="B24" s="57" t="s">
        <v>78</v>
      </c>
      <c r="C24" s="68"/>
      <c r="D24" s="63">
        <v>1</v>
      </c>
      <c r="E24" s="63">
        <v>1</v>
      </c>
      <c r="F24" s="63">
        <v>1</v>
      </c>
      <c r="G24" s="63"/>
      <c r="H24" s="63"/>
      <c r="I24" s="63">
        <v>1</v>
      </c>
      <c r="J24" s="63"/>
      <c r="K24" s="63">
        <v>1</v>
      </c>
      <c r="L24" s="63"/>
      <c r="M24" s="63"/>
      <c r="N24" s="63"/>
      <c r="O24" s="69">
        <v>1</v>
      </c>
      <c r="P24" s="68">
        <v>1</v>
      </c>
      <c r="Q24" s="63"/>
      <c r="R24" s="63">
        <v>1</v>
      </c>
      <c r="S24" s="63">
        <v>1</v>
      </c>
      <c r="T24" s="63"/>
      <c r="U24" s="63"/>
      <c r="V24" s="63">
        <v>1</v>
      </c>
      <c r="W24" s="63"/>
      <c r="X24" s="63"/>
      <c r="Y24" s="63"/>
      <c r="Z24" s="61"/>
      <c r="AA24" s="60"/>
      <c r="AB24" s="62"/>
      <c r="AC24" s="63"/>
      <c r="AD24" s="63"/>
      <c r="AE24" s="63"/>
      <c r="AF24" s="63"/>
      <c r="AG24" s="64">
        <f aca="true" t="shared" si="9" ref="AG24:AG38">SUM(C24:O24)</f>
        <v>6</v>
      </c>
      <c r="AH24" s="64">
        <f aca="true" t="shared" si="10" ref="AH24:AH42">SUM(P24:AA24)</f>
        <v>4</v>
      </c>
      <c r="AI24" s="64">
        <f aca="true" t="shared" si="11" ref="AI24:AI42">SUM(AB24:AF24)</f>
        <v>0</v>
      </c>
      <c r="AJ24" s="65">
        <f>SUM(AG24:AI24)</f>
        <v>10</v>
      </c>
    </row>
    <row r="25" spans="1:36" ht="9.75">
      <c r="A25" s="56" t="s">
        <v>9</v>
      </c>
      <c r="B25" s="57" t="s">
        <v>86</v>
      </c>
      <c r="C25" s="68"/>
      <c r="D25" s="63">
        <v>1</v>
      </c>
      <c r="E25" s="63">
        <v>1</v>
      </c>
      <c r="F25" s="63">
        <v>1</v>
      </c>
      <c r="G25" s="63">
        <v>1</v>
      </c>
      <c r="H25" s="63"/>
      <c r="I25" s="63">
        <v>1</v>
      </c>
      <c r="J25" s="63"/>
      <c r="K25" s="63">
        <v>1</v>
      </c>
      <c r="L25" s="63"/>
      <c r="M25" s="63">
        <v>1</v>
      </c>
      <c r="N25" s="63"/>
      <c r="O25" s="69"/>
      <c r="P25" s="68"/>
      <c r="Q25" s="63"/>
      <c r="R25" s="63"/>
      <c r="S25" s="63"/>
      <c r="T25" s="63"/>
      <c r="U25" s="63"/>
      <c r="V25" s="63">
        <v>1</v>
      </c>
      <c r="W25" s="63"/>
      <c r="X25" s="63"/>
      <c r="Y25" s="63"/>
      <c r="Z25" s="62"/>
      <c r="AA25" s="69"/>
      <c r="AB25" s="62"/>
      <c r="AC25" s="63"/>
      <c r="AD25" s="63"/>
      <c r="AE25" s="63">
        <v>1</v>
      </c>
      <c r="AF25" s="63"/>
      <c r="AG25" s="64">
        <f t="shared" si="9"/>
        <v>7</v>
      </c>
      <c r="AH25" s="64">
        <f t="shared" si="10"/>
        <v>1</v>
      </c>
      <c r="AI25" s="64">
        <f t="shared" si="11"/>
        <v>1</v>
      </c>
      <c r="AJ25" s="65">
        <f aca="true" t="shared" si="12" ref="AJ25:AJ42">SUM(AG25:AI25)</f>
        <v>9</v>
      </c>
    </row>
    <row r="26" spans="1:36" ht="11.25" customHeight="1">
      <c r="A26" s="56" t="s">
        <v>8</v>
      </c>
      <c r="B26" s="57" t="s">
        <v>217</v>
      </c>
      <c r="C26" s="68"/>
      <c r="D26" s="63"/>
      <c r="E26" s="63"/>
      <c r="F26" s="63"/>
      <c r="G26" s="63">
        <v>1</v>
      </c>
      <c r="H26" s="63"/>
      <c r="I26" s="63"/>
      <c r="J26" s="63"/>
      <c r="K26" s="63"/>
      <c r="L26" s="63"/>
      <c r="M26" s="63"/>
      <c r="N26" s="63"/>
      <c r="O26" s="69"/>
      <c r="P26" s="68"/>
      <c r="Q26" s="63">
        <v>1</v>
      </c>
      <c r="R26" s="63"/>
      <c r="S26" s="63">
        <v>1</v>
      </c>
      <c r="T26" s="63"/>
      <c r="U26" s="63"/>
      <c r="V26" s="63"/>
      <c r="W26" s="63"/>
      <c r="X26" s="63"/>
      <c r="Y26" s="63"/>
      <c r="Z26" s="62"/>
      <c r="AA26" s="69"/>
      <c r="AB26" s="62">
        <v>1</v>
      </c>
      <c r="AC26" s="63"/>
      <c r="AD26" s="63"/>
      <c r="AE26" s="63"/>
      <c r="AF26" s="63"/>
      <c r="AG26" s="64">
        <f t="shared" si="9"/>
        <v>1</v>
      </c>
      <c r="AH26" s="64">
        <f t="shared" si="10"/>
        <v>2</v>
      </c>
      <c r="AI26" s="64">
        <f t="shared" si="11"/>
        <v>1</v>
      </c>
      <c r="AJ26" s="65">
        <f t="shared" si="12"/>
        <v>4</v>
      </c>
    </row>
    <row r="27" spans="1:36" ht="9.75">
      <c r="A27" s="56" t="s">
        <v>7</v>
      </c>
      <c r="B27" s="57" t="s">
        <v>84</v>
      </c>
      <c r="C27" s="68"/>
      <c r="D27" s="63">
        <v>1</v>
      </c>
      <c r="E27" s="63">
        <v>1</v>
      </c>
      <c r="F27" s="63">
        <v>1</v>
      </c>
      <c r="G27" s="63"/>
      <c r="H27" s="63"/>
      <c r="I27" s="63">
        <v>1</v>
      </c>
      <c r="J27" s="63">
        <v>1</v>
      </c>
      <c r="K27" s="63"/>
      <c r="L27" s="63"/>
      <c r="M27" s="63">
        <v>1</v>
      </c>
      <c r="N27" s="63"/>
      <c r="O27" s="69"/>
      <c r="P27" s="68"/>
      <c r="Q27" s="63"/>
      <c r="R27" s="63"/>
      <c r="S27" s="63"/>
      <c r="T27" s="63"/>
      <c r="U27" s="63">
        <v>1</v>
      </c>
      <c r="V27" s="63">
        <v>1</v>
      </c>
      <c r="W27" s="63">
        <v>1</v>
      </c>
      <c r="X27" s="63"/>
      <c r="Y27" s="63"/>
      <c r="Z27" s="62"/>
      <c r="AA27" s="69"/>
      <c r="AB27" s="62"/>
      <c r="AC27" s="63"/>
      <c r="AD27" s="63"/>
      <c r="AE27" s="63">
        <v>1</v>
      </c>
      <c r="AF27" s="63"/>
      <c r="AG27" s="64">
        <f t="shared" si="9"/>
        <v>6</v>
      </c>
      <c r="AH27" s="64">
        <f t="shared" si="10"/>
        <v>3</v>
      </c>
      <c r="AI27" s="64">
        <f t="shared" si="11"/>
        <v>1</v>
      </c>
      <c r="AJ27" s="65">
        <f t="shared" si="12"/>
        <v>10</v>
      </c>
    </row>
    <row r="28" spans="1:36" ht="9.75">
      <c r="A28" s="56" t="s">
        <v>6</v>
      </c>
      <c r="B28" s="57" t="s">
        <v>85</v>
      </c>
      <c r="C28" s="68"/>
      <c r="D28" s="63">
        <v>1</v>
      </c>
      <c r="E28" s="63"/>
      <c r="F28" s="63"/>
      <c r="G28" s="63"/>
      <c r="H28" s="63">
        <v>1</v>
      </c>
      <c r="I28" s="63"/>
      <c r="J28" s="63"/>
      <c r="K28" s="63"/>
      <c r="L28" s="63"/>
      <c r="M28" s="63"/>
      <c r="N28" s="63"/>
      <c r="O28" s="69"/>
      <c r="P28" s="68">
        <v>1</v>
      </c>
      <c r="Q28" s="63">
        <v>1</v>
      </c>
      <c r="R28" s="63"/>
      <c r="S28" s="63"/>
      <c r="T28" s="63"/>
      <c r="U28" s="63"/>
      <c r="V28" s="63"/>
      <c r="W28" s="63"/>
      <c r="X28" s="63"/>
      <c r="Y28" s="63"/>
      <c r="Z28" s="62"/>
      <c r="AA28" s="69"/>
      <c r="AB28" s="62"/>
      <c r="AC28" s="63"/>
      <c r="AD28" s="63"/>
      <c r="AE28" s="63"/>
      <c r="AF28" s="63">
        <v>1</v>
      </c>
      <c r="AG28" s="64">
        <f t="shared" si="9"/>
        <v>2</v>
      </c>
      <c r="AH28" s="64">
        <f t="shared" si="10"/>
        <v>2</v>
      </c>
      <c r="AI28" s="64">
        <f t="shared" si="11"/>
        <v>1</v>
      </c>
      <c r="AJ28" s="65">
        <f t="shared" si="12"/>
        <v>5</v>
      </c>
    </row>
    <row r="29" spans="1:36" ht="9.75">
      <c r="A29" s="56" t="s">
        <v>5</v>
      </c>
      <c r="B29" s="57" t="s">
        <v>157</v>
      </c>
      <c r="C29" s="68"/>
      <c r="D29" s="63">
        <v>1</v>
      </c>
      <c r="E29" s="63">
        <v>1</v>
      </c>
      <c r="F29" s="63">
        <v>1</v>
      </c>
      <c r="G29" s="63"/>
      <c r="H29" s="63"/>
      <c r="I29" s="63">
        <v>1</v>
      </c>
      <c r="J29" s="63"/>
      <c r="K29" s="63">
        <v>1</v>
      </c>
      <c r="L29" s="63"/>
      <c r="M29" s="63"/>
      <c r="N29" s="63"/>
      <c r="O29" s="69">
        <v>1</v>
      </c>
      <c r="P29" s="68"/>
      <c r="Q29" s="63"/>
      <c r="R29" s="63">
        <v>1</v>
      </c>
      <c r="S29" s="63"/>
      <c r="T29" s="63"/>
      <c r="U29" s="63">
        <v>1</v>
      </c>
      <c r="V29" s="63">
        <v>1</v>
      </c>
      <c r="W29" s="63"/>
      <c r="X29" s="63"/>
      <c r="Y29" s="63"/>
      <c r="Z29" s="62"/>
      <c r="AA29" s="69"/>
      <c r="AB29" s="62"/>
      <c r="AC29" s="63"/>
      <c r="AD29" s="63"/>
      <c r="AE29" s="63">
        <v>1</v>
      </c>
      <c r="AF29" s="63"/>
      <c r="AG29" s="64">
        <f t="shared" si="9"/>
        <v>6</v>
      </c>
      <c r="AH29" s="64">
        <f t="shared" si="10"/>
        <v>3</v>
      </c>
      <c r="AI29" s="64">
        <f t="shared" si="11"/>
        <v>1</v>
      </c>
      <c r="AJ29" s="65">
        <f t="shared" si="12"/>
        <v>10</v>
      </c>
    </row>
    <row r="30" spans="1:36" ht="9.75">
      <c r="A30" s="56" t="s">
        <v>20</v>
      </c>
      <c r="B30" s="57" t="s">
        <v>218</v>
      </c>
      <c r="C30" s="68"/>
      <c r="D30" s="63">
        <v>1</v>
      </c>
      <c r="E30" s="63"/>
      <c r="F30" s="63"/>
      <c r="G30" s="63"/>
      <c r="H30" s="63">
        <v>1</v>
      </c>
      <c r="I30" s="63"/>
      <c r="J30" s="63"/>
      <c r="K30" s="63"/>
      <c r="L30" s="63"/>
      <c r="M30" s="63"/>
      <c r="N30" s="63"/>
      <c r="O30" s="69"/>
      <c r="P30" s="68"/>
      <c r="Q30" s="63"/>
      <c r="R30" s="63"/>
      <c r="S30" s="63">
        <v>1</v>
      </c>
      <c r="T30" s="63">
        <v>1</v>
      </c>
      <c r="U30" s="63"/>
      <c r="V30" s="63"/>
      <c r="W30" s="63"/>
      <c r="X30" s="63"/>
      <c r="Y30" s="63"/>
      <c r="Z30" s="62"/>
      <c r="AA30" s="69"/>
      <c r="AB30" s="62"/>
      <c r="AC30" s="63"/>
      <c r="AD30" s="63"/>
      <c r="AE30" s="63"/>
      <c r="AF30" s="63">
        <v>1</v>
      </c>
      <c r="AG30" s="64">
        <f t="shared" si="9"/>
        <v>2</v>
      </c>
      <c r="AH30" s="64">
        <f t="shared" si="10"/>
        <v>2</v>
      </c>
      <c r="AI30" s="64">
        <f t="shared" si="11"/>
        <v>1</v>
      </c>
      <c r="AJ30" s="65">
        <f t="shared" si="12"/>
        <v>5</v>
      </c>
    </row>
    <row r="31" spans="1:36" ht="12" customHeight="1">
      <c r="A31" s="56" t="s">
        <v>21</v>
      </c>
      <c r="B31" s="57" t="s">
        <v>87</v>
      </c>
      <c r="C31" s="68"/>
      <c r="D31" s="63">
        <v>1</v>
      </c>
      <c r="E31" s="63">
        <v>1</v>
      </c>
      <c r="F31" s="63">
        <v>1</v>
      </c>
      <c r="G31" s="63"/>
      <c r="H31" s="63"/>
      <c r="I31" s="63">
        <v>1</v>
      </c>
      <c r="J31" s="63"/>
      <c r="K31" s="63">
        <v>1</v>
      </c>
      <c r="L31" s="63">
        <v>1</v>
      </c>
      <c r="M31" s="63"/>
      <c r="N31" s="63">
        <v>1</v>
      </c>
      <c r="O31" s="69">
        <v>1</v>
      </c>
      <c r="P31" s="68"/>
      <c r="Q31" s="63"/>
      <c r="R31" s="63"/>
      <c r="S31" s="63"/>
      <c r="T31" s="63"/>
      <c r="U31" s="63"/>
      <c r="V31" s="63">
        <v>1</v>
      </c>
      <c r="W31" s="63"/>
      <c r="X31" s="63"/>
      <c r="Y31" s="63"/>
      <c r="Z31" s="62"/>
      <c r="AA31" s="69"/>
      <c r="AB31" s="62"/>
      <c r="AC31" s="63"/>
      <c r="AD31" s="63"/>
      <c r="AE31" s="63">
        <v>1</v>
      </c>
      <c r="AF31" s="63"/>
      <c r="AG31" s="64">
        <f t="shared" si="9"/>
        <v>8</v>
      </c>
      <c r="AH31" s="64">
        <f t="shared" si="10"/>
        <v>1</v>
      </c>
      <c r="AI31" s="64">
        <f t="shared" si="11"/>
        <v>1</v>
      </c>
      <c r="AJ31" s="65">
        <f t="shared" si="12"/>
        <v>10</v>
      </c>
    </row>
    <row r="32" spans="1:36" ht="9.75">
      <c r="A32" s="56" t="s">
        <v>22</v>
      </c>
      <c r="B32" s="57" t="s">
        <v>88</v>
      </c>
      <c r="C32" s="68"/>
      <c r="D32" s="63"/>
      <c r="E32" s="63"/>
      <c r="F32" s="63"/>
      <c r="G32" s="63"/>
      <c r="H32" s="63">
        <v>1</v>
      </c>
      <c r="I32" s="63"/>
      <c r="J32" s="63"/>
      <c r="K32" s="63"/>
      <c r="L32" s="63">
        <v>1</v>
      </c>
      <c r="M32" s="63"/>
      <c r="N32" s="63"/>
      <c r="O32" s="69"/>
      <c r="P32" s="68">
        <v>1</v>
      </c>
      <c r="Q32" s="63"/>
      <c r="R32" s="63"/>
      <c r="S32" s="63"/>
      <c r="T32" s="63">
        <v>1</v>
      </c>
      <c r="U32" s="63"/>
      <c r="V32" s="63"/>
      <c r="W32" s="63">
        <v>1</v>
      </c>
      <c r="X32" s="63"/>
      <c r="Y32" s="63"/>
      <c r="Z32" s="62"/>
      <c r="AA32" s="69"/>
      <c r="AB32" s="62">
        <v>1</v>
      </c>
      <c r="AC32" s="63"/>
      <c r="AD32" s="63"/>
      <c r="AE32" s="63"/>
      <c r="AF32" s="63"/>
      <c r="AG32" s="64">
        <f t="shared" si="9"/>
        <v>2</v>
      </c>
      <c r="AH32" s="64">
        <f t="shared" si="10"/>
        <v>3</v>
      </c>
      <c r="AI32" s="64">
        <f t="shared" si="11"/>
        <v>1</v>
      </c>
      <c r="AJ32" s="65">
        <f t="shared" si="12"/>
        <v>6</v>
      </c>
    </row>
    <row r="33" spans="1:36" ht="9.75">
      <c r="A33" s="56" t="s">
        <v>23</v>
      </c>
      <c r="B33" s="57" t="s">
        <v>91</v>
      </c>
      <c r="C33" s="80">
        <v>1</v>
      </c>
      <c r="D33" s="81"/>
      <c r="E33" s="81">
        <v>1</v>
      </c>
      <c r="F33" s="81">
        <v>1</v>
      </c>
      <c r="G33" s="81"/>
      <c r="H33" s="81"/>
      <c r="I33" s="81">
        <v>1</v>
      </c>
      <c r="J33" s="81"/>
      <c r="K33" s="81">
        <v>1</v>
      </c>
      <c r="L33" s="81"/>
      <c r="M33" s="81"/>
      <c r="N33" s="81"/>
      <c r="O33" s="82">
        <v>1</v>
      </c>
      <c r="P33" s="80"/>
      <c r="Q33" s="81"/>
      <c r="R33" s="81">
        <v>1</v>
      </c>
      <c r="S33" s="81"/>
      <c r="T33" s="81"/>
      <c r="U33" s="81">
        <v>1</v>
      </c>
      <c r="V33" s="81"/>
      <c r="W33" s="81"/>
      <c r="X33" s="81"/>
      <c r="Y33" s="81"/>
      <c r="Z33" s="62"/>
      <c r="AA33" s="69"/>
      <c r="AB33" s="70"/>
      <c r="AC33" s="63"/>
      <c r="AD33" s="63"/>
      <c r="AE33" s="63">
        <v>1</v>
      </c>
      <c r="AF33" s="63"/>
      <c r="AG33" s="64">
        <f t="shared" si="9"/>
        <v>6</v>
      </c>
      <c r="AH33" s="64">
        <f t="shared" si="10"/>
        <v>2</v>
      </c>
      <c r="AI33" s="64">
        <f t="shared" si="11"/>
        <v>1</v>
      </c>
      <c r="AJ33" s="65">
        <f t="shared" si="12"/>
        <v>9</v>
      </c>
    </row>
    <row r="34" spans="1:36" ht="9.75">
      <c r="A34" s="56" t="s">
        <v>24</v>
      </c>
      <c r="B34" s="57" t="s">
        <v>219</v>
      </c>
      <c r="C34" s="68"/>
      <c r="D34" s="63"/>
      <c r="E34" s="63"/>
      <c r="F34" s="63"/>
      <c r="G34" s="63"/>
      <c r="H34" s="63">
        <v>1</v>
      </c>
      <c r="I34" s="63"/>
      <c r="J34" s="63"/>
      <c r="K34" s="63"/>
      <c r="L34" s="63">
        <v>1</v>
      </c>
      <c r="M34" s="63"/>
      <c r="N34" s="63"/>
      <c r="O34" s="69"/>
      <c r="P34" s="68">
        <v>1</v>
      </c>
      <c r="Q34" s="63">
        <v>1</v>
      </c>
      <c r="R34" s="63">
        <v>1</v>
      </c>
      <c r="S34" s="63"/>
      <c r="T34" s="63"/>
      <c r="U34" s="63"/>
      <c r="V34" s="63">
        <v>1</v>
      </c>
      <c r="W34" s="63"/>
      <c r="X34" s="63"/>
      <c r="Y34" s="63"/>
      <c r="Z34" s="62"/>
      <c r="AA34" s="69"/>
      <c r="AB34" s="62"/>
      <c r="AC34" s="63"/>
      <c r="AD34" s="63">
        <v>1</v>
      </c>
      <c r="AE34" s="63"/>
      <c r="AF34" s="63"/>
      <c r="AG34" s="64">
        <f t="shared" si="9"/>
        <v>2</v>
      </c>
      <c r="AH34" s="64">
        <f t="shared" si="10"/>
        <v>4</v>
      </c>
      <c r="AI34" s="64">
        <f t="shared" si="11"/>
        <v>1</v>
      </c>
      <c r="AJ34" s="65">
        <f t="shared" si="12"/>
        <v>7</v>
      </c>
    </row>
    <row r="35" spans="1:36" ht="9.75">
      <c r="A35" s="56" t="s">
        <v>25</v>
      </c>
      <c r="B35" s="57" t="s">
        <v>90</v>
      </c>
      <c r="C35" s="68"/>
      <c r="D35" s="63">
        <v>1</v>
      </c>
      <c r="E35" s="63">
        <v>1</v>
      </c>
      <c r="F35" s="63"/>
      <c r="G35" s="63"/>
      <c r="H35" s="63">
        <v>1</v>
      </c>
      <c r="I35" s="63">
        <v>1</v>
      </c>
      <c r="J35" s="63"/>
      <c r="K35" s="63">
        <v>1</v>
      </c>
      <c r="L35" s="63">
        <v>1</v>
      </c>
      <c r="M35" s="63"/>
      <c r="N35" s="63"/>
      <c r="O35" s="69"/>
      <c r="P35" s="68"/>
      <c r="Q35" s="63"/>
      <c r="R35" s="63">
        <v>1</v>
      </c>
      <c r="S35" s="63"/>
      <c r="T35" s="63"/>
      <c r="U35" s="63"/>
      <c r="V35" s="63">
        <v>1</v>
      </c>
      <c r="W35" s="63">
        <v>1</v>
      </c>
      <c r="X35" s="63"/>
      <c r="Y35" s="63"/>
      <c r="Z35" s="62"/>
      <c r="AA35" s="69"/>
      <c r="AB35" s="62"/>
      <c r="AC35" s="63">
        <v>1</v>
      </c>
      <c r="AD35" s="63"/>
      <c r="AE35" s="63"/>
      <c r="AF35" s="63">
        <v>1</v>
      </c>
      <c r="AG35" s="64">
        <f t="shared" si="9"/>
        <v>6</v>
      </c>
      <c r="AH35" s="64">
        <f t="shared" si="10"/>
        <v>3</v>
      </c>
      <c r="AI35" s="64">
        <f t="shared" si="11"/>
        <v>2</v>
      </c>
      <c r="AJ35" s="65">
        <f t="shared" si="12"/>
        <v>11</v>
      </c>
    </row>
    <row r="36" spans="1:36" ht="9.75">
      <c r="A36" s="56" t="s">
        <v>26</v>
      </c>
      <c r="B36" s="57" t="s">
        <v>101</v>
      </c>
      <c r="C36" s="68"/>
      <c r="D36" s="63">
        <v>1</v>
      </c>
      <c r="E36" s="63"/>
      <c r="F36" s="63"/>
      <c r="G36" s="63">
        <v>1</v>
      </c>
      <c r="H36" s="63">
        <v>1</v>
      </c>
      <c r="I36" s="63">
        <v>1</v>
      </c>
      <c r="J36" s="63"/>
      <c r="K36" s="63"/>
      <c r="L36" s="63"/>
      <c r="M36" s="63"/>
      <c r="N36" s="63"/>
      <c r="O36" s="69">
        <v>1</v>
      </c>
      <c r="P36" s="68">
        <v>1</v>
      </c>
      <c r="Q36" s="63"/>
      <c r="R36" s="63">
        <v>1</v>
      </c>
      <c r="S36" s="63">
        <v>1</v>
      </c>
      <c r="T36" s="63"/>
      <c r="U36" s="63"/>
      <c r="V36" s="63">
        <v>1</v>
      </c>
      <c r="W36" s="63"/>
      <c r="X36" s="63"/>
      <c r="Y36" s="63"/>
      <c r="Z36" s="62"/>
      <c r="AA36" s="69"/>
      <c r="AB36" s="62"/>
      <c r="AC36" s="63"/>
      <c r="AD36" s="63"/>
      <c r="AE36" s="63"/>
      <c r="AF36" s="63">
        <v>1</v>
      </c>
      <c r="AG36" s="64">
        <f t="shared" si="9"/>
        <v>5</v>
      </c>
      <c r="AH36" s="64">
        <f t="shared" si="10"/>
        <v>4</v>
      </c>
      <c r="AI36" s="64">
        <f t="shared" si="11"/>
        <v>1</v>
      </c>
      <c r="AJ36" s="65">
        <f t="shared" si="12"/>
        <v>10</v>
      </c>
    </row>
    <row r="37" spans="1:36" ht="9.75">
      <c r="A37" s="56" t="s">
        <v>27</v>
      </c>
      <c r="B37" s="57" t="s">
        <v>135</v>
      </c>
      <c r="C37" s="68"/>
      <c r="D37" s="63"/>
      <c r="E37" s="63">
        <v>1</v>
      </c>
      <c r="F37" s="63">
        <v>1</v>
      </c>
      <c r="G37" s="63"/>
      <c r="H37" s="63"/>
      <c r="I37" s="63"/>
      <c r="J37" s="63"/>
      <c r="K37" s="63"/>
      <c r="L37" s="63"/>
      <c r="M37" s="63"/>
      <c r="N37" s="63"/>
      <c r="O37" s="69"/>
      <c r="P37" s="68"/>
      <c r="Q37" s="63"/>
      <c r="R37" s="63">
        <v>1</v>
      </c>
      <c r="S37" s="63"/>
      <c r="T37" s="63"/>
      <c r="U37" s="63"/>
      <c r="V37" s="63">
        <v>1</v>
      </c>
      <c r="W37" s="63"/>
      <c r="X37" s="63"/>
      <c r="Y37" s="63"/>
      <c r="Z37" s="62"/>
      <c r="AA37" s="69"/>
      <c r="AB37" s="62"/>
      <c r="AC37" s="63"/>
      <c r="AD37" s="63"/>
      <c r="AE37" s="63"/>
      <c r="AF37" s="63"/>
      <c r="AG37" s="64">
        <f t="shared" si="9"/>
        <v>2</v>
      </c>
      <c r="AH37" s="64">
        <f t="shared" si="10"/>
        <v>2</v>
      </c>
      <c r="AI37" s="64">
        <f t="shared" si="11"/>
        <v>0</v>
      </c>
      <c r="AJ37" s="65">
        <f t="shared" si="12"/>
        <v>4</v>
      </c>
    </row>
    <row r="38" spans="1:36" ht="9.75">
      <c r="A38" s="56" t="s">
        <v>28</v>
      </c>
      <c r="B38" s="57" t="s">
        <v>150</v>
      </c>
      <c r="C38" s="68"/>
      <c r="D38" s="63"/>
      <c r="E38" s="63"/>
      <c r="F38" s="63"/>
      <c r="G38" s="63"/>
      <c r="H38" s="63">
        <v>1</v>
      </c>
      <c r="I38" s="63"/>
      <c r="J38" s="63"/>
      <c r="K38" s="63"/>
      <c r="L38" s="63"/>
      <c r="M38" s="63"/>
      <c r="N38" s="63"/>
      <c r="O38" s="69"/>
      <c r="P38" s="68">
        <v>1</v>
      </c>
      <c r="Q38" s="63"/>
      <c r="R38" s="63"/>
      <c r="S38" s="63"/>
      <c r="T38" s="63"/>
      <c r="U38" s="63"/>
      <c r="V38" s="63"/>
      <c r="W38" s="63"/>
      <c r="X38" s="63">
        <v>1</v>
      </c>
      <c r="Y38" s="63"/>
      <c r="Z38" s="62"/>
      <c r="AA38" s="69"/>
      <c r="AB38" s="70"/>
      <c r="AC38" s="63"/>
      <c r="AD38" s="63"/>
      <c r="AE38" s="63"/>
      <c r="AF38" s="63">
        <v>1</v>
      </c>
      <c r="AG38" s="64">
        <f t="shared" si="9"/>
        <v>1</v>
      </c>
      <c r="AH38" s="64">
        <f t="shared" si="10"/>
        <v>2</v>
      </c>
      <c r="AI38" s="64">
        <f t="shared" si="11"/>
        <v>1</v>
      </c>
      <c r="AJ38" s="65">
        <f t="shared" si="12"/>
        <v>4</v>
      </c>
    </row>
    <row r="39" spans="1:36" ht="16.5">
      <c r="A39" s="56" t="s">
        <v>60</v>
      </c>
      <c r="B39" s="57" t="s">
        <v>220</v>
      </c>
      <c r="C39" s="68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/>
      <c r="O39" s="69"/>
      <c r="P39" s="68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/>
      <c r="Y39" s="63"/>
      <c r="Z39" s="62"/>
      <c r="AA39" s="69"/>
      <c r="AB39" s="62">
        <v>1</v>
      </c>
      <c r="AC39" s="63"/>
      <c r="AD39" s="63">
        <v>1</v>
      </c>
      <c r="AE39" s="63"/>
      <c r="AF39" s="63">
        <v>1</v>
      </c>
      <c r="AG39" s="64">
        <f>SUM(C39:W39)</f>
        <v>19</v>
      </c>
      <c r="AH39" s="64">
        <f t="shared" si="10"/>
        <v>8</v>
      </c>
      <c r="AI39" s="64">
        <f t="shared" si="11"/>
        <v>3</v>
      </c>
      <c r="AJ39" s="65">
        <f t="shared" si="12"/>
        <v>30</v>
      </c>
    </row>
    <row r="40" spans="1:36" ht="9.75">
      <c r="A40" s="56" t="s">
        <v>134</v>
      </c>
      <c r="B40" s="57" t="s">
        <v>221</v>
      </c>
      <c r="C40" s="68">
        <v>1</v>
      </c>
      <c r="D40" s="63">
        <v>1</v>
      </c>
      <c r="E40" s="63">
        <v>1</v>
      </c>
      <c r="F40" s="63"/>
      <c r="G40" s="63"/>
      <c r="H40" s="63"/>
      <c r="I40" s="63"/>
      <c r="J40" s="63"/>
      <c r="K40" s="63">
        <v>1</v>
      </c>
      <c r="L40" s="63">
        <v>1</v>
      </c>
      <c r="M40" s="63">
        <v>1</v>
      </c>
      <c r="N40" s="63"/>
      <c r="O40" s="69"/>
      <c r="P40" s="68">
        <v>1</v>
      </c>
      <c r="Q40" s="63"/>
      <c r="R40" s="63">
        <v>1</v>
      </c>
      <c r="S40" s="63"/>
      <c r="T40" s="63"/>
      <c r="U40" s="63"/>
      <c r="V40" s="63"/>
      <c r="W40" s="63"/>
      <c r="X40" s="63">
        <v>1</v>
      </c>
      <c r="Y40" s="63">
        <v>1</v>
      </c>
      <c r="Z40" s="62"/>
      <c r="AA40" s="69"/>
      <c r="AB40" s="70"/>
      <c r="AC40" s="63"/>
      <c r="AD40" s="63"/>
      <c r="AE40" s="63"/>
      <c r="AF40" s="63"/>
      <c r="AG40" s="64">
        <f>SUM(C40:P40)</f>
        <v>7</v>
      </c>
      <c r="AH40" s="64">
        <f t="shared" si="10"/>
        <v>4</v>
      </c>
      <c r="AI40" s="64">
        <f t="shared" si="11"/>
        <v>0</v>
      </c>
      <c r="AJ40" s="65">
        <f t="shared" si="12"/>
        <v>11</v>
      </c>
    </row>
    <row r="41" spans="1:36" ht="9.75">
      <c r="A41" s="56" t="s">
        <v>149</v>
      </c>
      <c r="B41" s="57" t="s">
        <v>164</v>
      </c>
      <c r="C41" s="68"/>
      <c r="D41" s="63"/>
      <c r="E41" s="63"/>
      <c r="F41" s="63"/>
      <c r="G41" s="63">
        <v>1</v>
      </c>
      <c r="H41" s="63">
        <v>1</v>
      </c>
      <c r="I41" s="63"/>
      <c r="J41" s="63"/>
      <c r="K41" s="63"/>
      <c r="L41" s="63"/>
      <c r="M41" s="63"/>
      <c r="N41" s="63"/>
      <c r="O41" s="69"/>
      <c r="P41" s="68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/>
      <c r="Z41" s="62"/>
      <c r="AA41" s="69"/>
      <c r="AB41" s="70">
        <v>1</v>
      </c>
      <c r="AC41" s="63">
        <v>1</v>
      </c>
      <c r="AD41" s="63">
        <v>1</v>
      </c>
      <c r="AE41" s="63">
        <v>1</v>
      </c>
      <c r="AF41" s="63">
        <v>1</v>
      </c>
      <c r="AG41" s="64">
        <f>SUM(C41:O41)</f>
        <v>2</v>
      </c>
      <c r="AH41" s="64">
        <f t="shared" si="10"/>
        <v>9</v>
      </c>
      <c r="AI41" s="64">
        <f t="shared" si="11"/>
        <v>5</v>
      </c>
      <c r="AJ41" s="65">
        <f t="shared" si="12"/>
        <v>16</v>
      </c>
    </row>
    <row r="42" spans="1:36" ht="10.5" thickBot="1">
      <c r="A42" s="56" t="s">
        <v>163</v>
      </c>
      <c r="B42" s="57" t="s">
        <v>77</v>
      </c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3"/>
      <c r="Q42" s="74"/>
      <c r="R42" s="74">
        <v>1</v>
      </c>
      <c r="S42" s="74">
        <v>1</v>
      </c>
      <c r="T42" s="74"/>
      <c r="U42" s="74"/>
      <c r="V42" s="74">
        <v>1</v>
      </c>
      <c r="W42" s="74">
        <v>1</v>
      </c>
      <c r="X42" s="74"/>
      <c r="Y42" s="74"/>
      <c r="Z42" s="83"/>
      <c r="AA42" s="75"/>
      <c r="AB42" s="62">
        <v>1</v>
      </c>
      <c r="AC42" s="63">
        <v>1</v>
      </c>
      <c r="AD42" s="63">
        <v>1</v>
      </c>
      <c r="AE42" s="63"/>
      <c r="AF42" s="63">
        <v>1</v>
      </c>
      <c r="AG42" s="64">
        <f>SUM(C42:O42)</f>
        <v>0</v>
      </c>
      <c r="AH42" s="64">
        <f t="shared" si="10"/>
        <v>4</v>
      </c>
      <c r="AI42" s="64">
        <f t="shared" si="11"/>
        <v>4</v>
      </c>
      <c r="AJ42" s="65">
        <f t="shared" si="12"/>
        <v>8</v>
      </c>
    </row>
    <row r="43" spans="1:36" ht="10.5" thickBot="1">
      <c r="A43" s="52" t="s">
        <v>58</v>
      </c>
      <c r="B43" s="98" t="s">
        <v>79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98"/>
      <c r="AC43" s="98"/>
      <c r="AD43" s="98"/>
      <c r="AE43" s="98"/>
      <c r="AF43" s="98"/>
      <c r="AG43" s="76"/>
      <c r="AH43" s="76"/>
      <c r="AI43" s="76"/>
      <c r="AJ43" s="77"/>
    </row>
    <row r="44" spans="1:36" ht="9.75">
      <c r="A44" s="56" t="s">
        <v>10</v>
      </c>
      <c r="B44" s="57" t="s">
        <v>96</v>
      </c>
      <c r="C44" s="58"/>
      <c r="D44" s="59"/>
      <c r="E44" s="59">
        <v>1</v>
      </c>
      <c r="F44" s="59">
        <v>1</v>
      </c>
      <c r="G44" s="59"/>
      <c r="H44" s="59">
        <v>1</v>
      </c>
      <c r="I44" s="59">
        <v>1</v>
      </c>
      <c r="J44" s="59"/>
      <c r="K44" s="59">
        <v>1</v>
      </c>
      <c r="L44" s="59"/>
      <c r="M44" s="59"/>
      <c r="N44" s="59"/>
      <c r="O44" s="60"/>
      <c r="P44" s="58">
        <v>1</v>
      </c>
      <c r="Q44" s="59"/>
      <c r="R44" s="59">
        <v>1</v>
      </c>
      <c r="S44" s="59">
        <v>1</v>
      </c>
      <c r="T44" s="59"/>
      <c r="U44" s="59"/>
      <c r="V44" s="59">
        <v>1</v>
      </c>
      <c r="W44" s="59"/>
      <c r="X44" s="59"/>
      <c r="Y44" s="59"/>
      <c r="Z44" s="59"/>
      <c r="AA44" s="84"/>
      <c r="AB44" s="70"/>
      <c r="AC44" s="63"/>
      <c r="AD44" s="63"/>
      <c r="AE44" s="63">
        <v>1</v>
      </c>
      <c r="AF44" s="63"/>
      <c r="AG44" s="64">
        <f aca="true" t="shared" si="13" ref="AG44:AG52">SUM(C44:O44)</f>
        <v>5</v>
      </c>
      <c r="AH44" s="64">
        <f aca="true" t="shared" si="14" ref="AH44:AH52">SUM(P44:AA44)</f>
        <v>4</v>
      </c>
      <c r="AI44" s="64">
        <f aca="true" t="shared" si="15" ref="AI44:AI52">SUM(AB44:AF44)</f>
        <v>1</v>
      </c>
      <c r="AJ44" s="65">
        <f>SUM(AG44:AI44)</f>
        <v>10</v>
      </c>
    </row>
    <row r="45" spans="1:36" ht="9.75">
      <c r="A45" s="56" t="s">
        <v>9</v>
      </c>
      <c r="B45" s="57" t="s">
        <v>102</v>
      </c>
      <c r="C45" s="68"/>
      <c r="D45" s="63"/>
      <c r="E45" s="63">
        <v>1</v>
      </c>
      <c r="F45" s="63">
        <v>1</v>
      </c>
      <c r="G45" s="63"/>
      <c r="H45" s="63"/>
      <c r="I45" s="63">
        <v>1</v>
      </c>
      <c r="J45" s="63"/>
      <c r="K45" s="63"/>
      <c r="L45" s="63"/>
      <c r="M45" s="63"/>
      <c r="N45" s="63"/>
      <c r="O45" s="69"/>
      <c r="P45" s="85"/>
      <c r="Q45" s="63"/>
      <c r="R45" s="63">
        <v>1</v>
      </c>
      <c r="S45" s="63"/>
      <c r="T45" s="63"/>
      <c r="U45" s="63">
        <v>1</v>
      </c>
      <c r="V45" s="63"/>
      <c r="W45" s="63"/>
      <c r="X45" s="63"/>
      <c r="Y45" s="63"/>
      <c r="Z45" s="63"/>
      <c r="AA45" s="86"/>
      <c r="AB45" s="62"/>
      <c r="AC45" s="63"/>
      <c r="AD45" s="63"/>
      <c r="AE45" s="63">
        <v>1</v>
      </c>
      <c r="AF45" s="63">
        <v>1</v>
      </c>
      <c r="AG45" s="64">
        <f t="shared" si="13"/>
        <v>3</v>
      </c>
      <c r="AH45" s="64">
        <f t="shared" si="14"/>
        <v>2</v>
      </c>
      <c r="AI45" s="64">
        <f t="shared" si="15"/>
        <v>2</v>
      </c>
      <c r="AJ45" s="65">
        <f aca="true" t="shared" si="16" ref="AJ45:AJ52">SUM(AG45:AI45)</f>
        <v>7</v>
      </c>
    </row>
    <row r="46" spans="1:36" ht="9.75">
      <c r="A46" s="56" t="s">
        <v>8</v>
      </c>
      <c r="B46" s="57" t="s">
        <v>222</v>
      </c>
      <c r="C46" s="68"/>
      <c r="D46" s="63">
        <v>1</v>
      </c>
      <c r="E46" s="63">
        <v>1</v>
      </c>
      <c r="F46" s="63">
        <v>1</v>
      </c>
      <c r="G46" s="63"/>
      <c r="H46" s="63"/>
      <c r="I46" s="63">
        <v>1</v>
      </c>
      <c r="J46" s="63"/>
      <c r="K46" s="63">
        <v>1</v>
      </c>
      <c r="L46" s="63"/>
      <c r="M46" s="63"/>
      <c r="N46" s="63"/>
      <c r="O46" s="69">
        <v>1</v>
      </c>
      <c r="P46" s="68">
        <v>1</v>
      </c>
      <c r="Q46" s="63"/>
      <c r="R46" s="63">
        <v>1</v>
      </c>
      <c r="S46" s="63">
        <v>1</v>
      </c>
      <c r="T46" s="63"/>
      <c r="U46" s="63"/>
      <c r="V46" s="63">
        <v>1</v>
      </c>
      <c r="W46" s="63"/>
      <c r="X46" s="63"/>
      <c r="Y46" s="63"/>
      <c r="Z46" s="63"/>
      <c r="AA46" s="86"/>
      <c r="AB46" s="70"/>
      <c r="AC46" s="63"/>
      <c r="AD46" s="63"/>
      <c r="AE46" s="63"/>
      <c r="AF46" s="63"/>
      <c r="AG46" s="64">
        <f t="shared" si="13"/>
        <v>6</v>
      </c>
      <c r="AH46" s="64">
        <f t="shared" si="14"/>
        <v>4</v>
      </c>
      <c r="AI46" s="64">
        <f t="shared" si="15"/>
        <v>0</v>
      </c>
      <c r="AJ46" s="65">
        <f t="shared" si="16"/>
        <v>10</v>
      </c>
    </row>
    <row r="47" spans="1:36" ht="16.5">
      <c r="A47" s="56" t="s">
        <v>7</v>
      </c>
      <c r="B47" s="57" t="s">
        <v>103</v>
      </c>
      <c r="C47" s="80"/>
      <c r="D47" s="81">
        <v>1</v>
      </c>
      <c r="E47" s="81">
        <v>1</v>
      </c>
      <c r="F47" s="81">
        <v>1</v>
      </c>
      <c r="G47" s="81"/>
      <c r="H47" s="81"/>
      <c r="I47" s="81">
        <v>1</v>
      </c>
      <c r="J47" s="81"/>
      <c r="K47" s="81">
        <v>1</v>
      </c>
      <c r="L47" s="81"/>
      <c r="M47" s="81"/>
      <c r="N47" s="81"/>
      <c r="O47" s="82">
        <v>1</v>
      </c>
      <c r="P47" s="87"/>
      <c r="Q47" s="81"/>
      <c r="R47" s="81">
        <v>1</v>
      </c>
      <c r="S47" s="81"/>
      <c r="T47" s="81"/>
      <c r="U47" s="81">
        <v>1</v>
      </c>
      <c r="V47" s="81">
        <v>1</v>
      </c>
      <c r="W47" s="81"/>
      <c r="X47" s="81"/>
      <c r="Y47" s="81"/>
      <c r="Z47" s="63"/>
      <c r="AA47" s="86"/>
      <c r="AB47" s="62"/>
      <c r="AC47" s="63"/>
      <c r="AD47" s="63"/>
      <c r="AE47" s="63">
        <v>1</v>
      </c>
      <c r="AF47" s="63"/>
      <c r="AG47" s="64">
        <f t="shared" si="13"/>
        <v>6</v>
      </c>
      <c r="AH47" s="64">
        <f t="shared" si="14"/>
        <v>3</v>
      </c>
      <c r="AI47" s="64">
        <f t="shared" si="15"/>
        <v>1</v>
      </c>
      <c r="AJ47" s="65">
        <f t="shared" si="16"/>
        <v>10</v>
      </c>
    </row>
    <row r="48" spans="1:36" ht="9.75">
      <c r="A48" s="56" t="s">
        <v>6</v>
      </c>
      <c r="B48" s="57" t="s">
        <v>160</v>
      </c>
      <c r="C48" s="68"/>
      <c r="D48" s="63"/>
      <c r="E48" s="63">
        <v>1</v>
      </c>
      <c r="F48" s="63">
        <v>1</v>
      </c>
      <c r="G48" s="63">
        <v>1</v>
      </c>
      <c r="H48" s="63"/>
      <c r="I48" s="63"/>
      <c r="J48" s="63"/>
      <c r="K48" s="63"/>
      <c r="L48" s="63"/>
      <c r="M48" s="63"/>
      <c r="N48" s="63"/>
      <c r="O48" s="69"/>
      <c r="P48" s="85"/>
      <c r="Q48" s="63"/>
      <c r="R48" s="63"/>
      <c r="S48" s="63">
        <v>1</v>
      </c>
      <c r="T48" s="63">
        <v>1</v>
      </c>
      <c r="U48" s="63"/>
      <c r="V48" s="63"/>
      <c r="W48" s="63"/>
      <c r="X48" s="63"/>
      <c r="Y48" s="63"/>
      <c r="Z48" s="63"/>
      <c r="AA48" s="86"/>
      <c r="AB48" s="62"/>
      <c r="AC48" s="63"/>
      <c r="AD48" s="63">
        <v>1</v>
      </c>
      <c r="AE48" s="63"/>
      <c r="AF48" s="63"/>
      <c r="AG48" s="64">
        <f t="shared" si="13"/>
        <v>3</v>
      </c>
      <c r="AH48" s="64">
        <f t="shared" si="14"/>
        <v>2</v>
      </c>
      <c r="AI48" s="64">
        <f t="shared" si="15"/>
        <v>1</v>
      </c>
      <c r="AJ48" s="65">
        <f t="shared" si="16"/>
        <v>6</v>
      </c>
    </row>
    <row r="49" spans="1:36" ht="9.75">
      <c r="A49" s="56" t="s">
        <v>5</v>
      </c>
      <c r="B49" s="57" t="s">
        <v>95</v>
      </c>
      <c r="C49" s="68"/>
      <c r="D49" s="63">
        <v>1</v>
      </c>
      <c r="E49" s="63"/>
      <c r="F49" s="63"/>
      <c r="G49" s="63">
        <v>1</v>
      </c>
      <c r="H49" s="63">
        <v>1</v>
      </c>
      <c r="I49" s="63"/>
      <c r="J49" s="63"/>
      <c r="K49" s="63"/>
      <c r="L49" s="63">
        <v>1</v>
      </c>
      <c r="M49" s="63"/>
      <c r="N49" s="63"/>
      <c r="O49" s="69">
        <v>1</v>
      </c>
      <c r="P49" s="85">
        <v>1</v>
      </c>
      <c r="Q49" s="63"/>
      <c r="R49" s="63">
        <v>1</v>
      </c>
      <c r="S49" s="63">
        <v>1</v>
      </c>
      <c r="T49" s="63"/>
      <c r="U49" s="63"/>
      <c r="V49" s="63">
        <v>1</v>
      </c>
      <c r="W49" s="63"/>
      <c r="X49" s="63"/>
      <c r="Y49" s="63"/>
      <c r="Z49" s="63"/>
      <c r="AA49" s="86"/>
      <c r="AB49" s="62"/>
      <c r="AC49" s="63"/>
      <c r="AD49" s="63"/>
      <c r="AE49" s="63"/>
      <c r="AF49" s="63">
        <v>1</v>
      </c>
      <c r="AG49" s="64">
        <f t="shared" si="13"/>
        <v>5</v>
      </c>
      <c r="AH49" s="64">
        <f t="shared" si="14"/>
        <v>4</v>
      </c>
      <c r="AI49" s="64">
        <f t="shared" si="15"/>
        <v>1</v>
      </c>
      <c r="AJ49" s="65">
        <f t="shared" si="16"/>
        <v>10</v>
      </c>
    </row>
    <row r="50" spans="1:36" ht="9.75">
      <c r="A50" s="56" t="s">
        <v>20</v>
      </c>
      <c r="B50" s="57" t="s">
        <v>97</v>
      </c>
      <c r="C50" s="68">
        <v>1</v>
      </c>
      <c r="D50" s="63"/>
      <c r="E50" s="63"/>
      <c r="F50" s="63">
        <v>1</v>
      </c>
      <c r="G50" s="63"/>
      <c r="H50" s="63"/>
      <c r="I50" s="63">
        <v>1</v>
      </c>
      <c r="J50" s="63"/>
      <c r="K50" s="63"/>
      <c r="L50" s="63"/>
      <c r="M50" s="63"/>
      <c r="N50" s="63"/>
      <c r="O50" s="69">
        <v>1</v>
      </c>
      <c r="P50" s="85">
        <v>1</v>
      </c>
      <c r="Q50" s="63"/>
      <c r="R50" s="63">
        <v>1</v>
      </c>
      <c r="S50" s="63"/>
      <c r="T50" s="63"/>
      <c r="U50" s="63">
        <v>1</v>
      </c>
      <c r="V50" s="63"/>
      <c r="W50" s="63"/>
      <c r="X50" s="63"/>
      <c r="Y50" s="63"/>
      <c r="Z50" s="63"/>
      <c r="AA50" s="86"/>
      <c r="AB50" s="62"/>
      <c r="AC50" s="63"/>
      <c r="AD50" s="63"/>
      <c r="AE50" s="63">
        <v>1</v>
      </c>
      <c r="AF50" s="63"/>
      <c r="AG50" s="64">
        <f t="shared" si="13"/>
        <v>4</v>
      </c>
      <c r="AH50" s="64">
        <f t="shared" si="14"/>
        <v>3</v>
      </c>
      <c r="AI50" s="64">
        <f t="shared" si="15"/>
        <v>1</v>
      </c>
      <c r="AJ50" s="65">
        <f t="shared" si="16"/>
        <v>8</v>
      </c>
    </row>
    <row r="51" spans="1:36" ht="9.75">
      <c r="A51" s="56" t="s">
        <v>21</v>
      </c>
      <c r="B51" s="57" t="s">
        <v>223</v>
      </c>
      <c r="C51" s="68"/>
      <c r="D51" s="63"/>
      <c r="E51" s="63">
        <v>1</v>
      </c>
      <c r="F51" s="63">
        <v>1</v>
      </c>
      <c r="G51" s="63"/>
      <c r="H51" s="63">
        <v>1</v>
      </c>
      <c r="I51" s="63">
        <v>1</v>
      </c>
      <c r="J51" s="63"/>
      <c r="K51" s="63">
        <v>1</v>
      </c>
      <c r="L51" s="63"/>
      <c r="M51" s="63"/>
      <c r="N51" s="63"/>
      <c r="O51" s="69"/>
      <c r="P51" s="85">
        <v>1</v>
      </c>
      <c r="Q51" s="63"/>
      <c r="R51" s="63">
        <v>1</v>
      </c>
      <c r="S51" s="63">
        <v>1</v>
      </c>
      <c r="T51" s="63"/>
      <c r="U51" s="63"/>
      <c r="V51" s="63">
        <v>1</v>
      </c>
      <c r="W51" s="63"/>
      <c r="X51" s="63"/>
      <c r="Y51" s="63"/>
      <c r="Z51" s="63"/>
      <c r="AA51" s="86"/>
      <c r="AB51" s="62"/>
      <c r="AC51" s="63"/>
      <c r="AD51" s="63"/>
      <c r="AE51" s="63">
        <v>1</v>
      </c>
      <c r="AF51" s="63"/>
      <c r="AG51" s="64">
        <f t="shared" si="13"/>
        <v>5</v>
      </c>
      <c r="AH51" s="64">
        <f t="shared" si="14"/>
        <v>4</v>
      </c>
      <c r="AI51" s="64">
        <f t="shared" si="15"/>
        <v>1</v>
      </c>
      <c r="AJ51" s="65">
        <f t="shared" si="16"/>
        <v>10</v>
      </c>
    </row>
    <row r="52" spans="1:36" ht="9.75">
      <c r="A52" s="56" t="s">
        <v>22</v>
      </c>
      <c r="B52" s="57" t="s">
        <v>140</v>
      </c>
      <c r="C52" s="68"/>
      <c r="D52" s="63"/>
      <c r="E52" s="63">
        <v>1</v>
      </c>
      <c r="F52" s="63">
        <v>1</v>
      </c>
      <c r="G52" s="63"/>
      <c r="H52" s="63"/>
      <c r="I52" s="63">
        <v>1</v>
      </c>
      <c r="J52" s="63"/>
      <c r="K52" s="63">
        <v>1</v>
      </c>
      <c r="L52" s="63"/>
      <c r="M52" s="63"/>
      <c r="N52" s="63"/>
      <c r="O52" s="69">
        <v>1</v>
      </c>
      <c r="P52" s="85"/>
      <c r="Q52" s="63"/>
      <c r="R52" s="63">
        <v>1</v>
      </c>
      <c r="S52" s="63"/>
      <c r="T52" s="63"/>
      <c r="U52" s="63"/>
      <c r="V52" s="63">
        <v>1</v>
      </c>
      <c r="W52" s="63"/>
      <c r="X52" s="63"/>
      <c r="Y52" s="63">
        <v>1</v>
      </c>
      <c r="Z52" s="63"/>
      <c r="AA52" s="86"/>
      <c r="AB52" s="62"/>
      <c r="AC52" s="63"/>
      <c r="AD52" s="63"/>
      <c r="AE52" s="63"/>
      <c r="AF52" s="63"/>
      <c r="AG52" s="64">
        <f t="shared" si="13"/>
        <v>5</v>
      </c>
      <c r="AH52" s="64">
        <f t="shared" si="14"/>
        <v>3</v>
      </c>
      <c r="AI52" s="64">
        <f t="shared" si="15"/>
        <v>0</v>
      </c>
      <c r="AJ52" s="65">
        <f t="shared" si="16"/>
        <v>8</v>
      </c>
    </row>
    <row r="53" spans="1:36" ht="10.5" thickBot="1">
      <c r="A53" s="52" t="s">
        <v>59</v>
      </c>
      <c r="B53" s="98" t="s">
        <v>137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8"/>
      <c r="AC53" s="98"/>
      <c r="AD53" s="98"/>
      <c r="AE53" s="98"/>
      <c r="AF53" s="98"/>
      <c r="AG53" s="76"/>
      <c r="AH53" s="76"/>
      <c r="AI53" s="76"/>
      <c r="AJ53" s="77"/>
    </row>
    <row r="54" spans="1:36" ht="9.75">
      <c r="A54" s="56" t="s">
        <v>10</v>
      </c>
      <c r="B54" s="57" t="s">
        <v>140</v>
      </c>
      <c r="C54" s="58"/>
      <c r="D54" s="59"/>
      <c r="E54" s="59">
        <v>1</v>
      </c>
      <c r="F54" s="59">
        <v>1</v>
      </c>
      <c r="G54" s="59"/>
      <c r="H54" s="59"/>
      <c r="I54" s="59">
        <v>1</v>
      </c>
      <c r="J54" s="59"/>
      <c r="K54" s="59">
        <v>1</v>
      </c>
      <c r="L54" s="59"/>
      <c r="M54" s="59"/>
      <c r="N54" s="59"/>
      <c r="O54" s="60">
        <v>1</v>
      </c>
      <c r="P54" s="88"/>
      <c r="Q54" s="59"/>
      <c r="R54" s="59">
        <v>1</v>
      </c>
      <c r="S54" s="59"/>
      <c r="T54" s="59"/>
      <c r="U54" s="59"/>
      <c r="V54" s="59">
        <v>1</v>
      </c>
      <c r="W54" s="59"/>
      <c r="X54" s="59"/>
      <c r="Y54" s="59">
        <v>1</v>
      </c>
      <c r="Z54" s="59"/>
      <c r="AA54" s="84"/>
      <c r="AB54" s="62"/>
      <c r="AC54" s="63"/>
      <c r="AD54" s="63"/>
      <c r="AE54" s="63"/>
      <c r="AF54" s="63"/>
      <c r="AG54" s="64">
        <f aca="true" t="shared" si="17" ref="AG54:AG62">SUM(C54:O54)</f>
        <v>5</v>
      </c>
      <c r="AH54" s="64">
        <f aca="true" t="shared" si="18" ref="AH54:AH62">SUM(P54:AA54)</f>
        <v>3</v>
      </c>
      <c r="AI54" s="64">
        <f aca="true" t="shared" si="19" ref="AI54:AI62">SUM(AB54:AF54)</f>
        <v>0</v>
      </c>
      <c r="AJ54" s="65">
        <f>SUM(AG54:AI54)</f>
        <v>8</v>
      </c>
    </row>
    <row r="55" spans="1:36" ht="9.75">
      <c r="A55" s="56" t="s">
        <v>9</v>
      </c>
      <c r="B55" s="57" t="s">
        <v>144</v>
      </c>
      <c r="C55" s="68">
        <v>1</v>
      </c>
      <c r="D55" s="63"/>
      <c r="E55" s="63"/>
      <c r="F55" s="63"/>
      <c r="G55" s="63">
        <v>1</v>
      </c>
      <c r="H55" s="63">
        <v>1</v>
      </c>
      <c r="I55" s="63"/>
      <c r="J55" s="63"/>
      <c r="K55" s="63"/>
      <c r="L55" s="63"/>
      <c r="M55" s="63"/>
      <c r="N55" s="63"/>
      <c r="O55" s="69"/>
      <c r="P55" s="85"/>
      <c r="Q55" s="63">
        <v>1</v>
      </c>
      <c r="R55" s="63"/>
      <c r="S55" s="63">
        <v>1</v>
      </c>
      <c r="T55" s="63"/>
      <c r="U55" s="63"/>
      <c r="V55" s="63"/>
      <c r="W55" s="63"/>
      <c r="X55" s="63"/>
      <c r="Y55" s="63">
        <v>1</v>
      </c>
      <c r="Z55" s="63"/>
      <c r="AA55" s="86"/>
      <c r="AB55" s="62">
        <v>1</v>
      </c>
      <c r="AC55" s="63">
        <v>1</v>
      </c>
      <c r="AD55" s="63"/>
      <c r="AE55" s="63"/>
      <c r="AF55" s="63"/>
      <c r="AG55" s="64">
        <f t="shared" si="17"/>
        <v>3</v>
      </c>
      <c r="AH55" s="64">
        <f t="shared" si="18"/>
        <v>3</v>
      </c>
      <c r="AI55" s="64">
        <f t="shared" si="19"/>
        <v>2</v>
      </c>
      <c r="AJ55" s="65">
        <f aca="true" t="shared" si="20" ref="AJ55:AJ62">SUM(AG55:AI55)</f>
        <v>8</v>
      </c>
    </row>
    <row r="56" spans="1:36" ht="9.75">
      <c r="A56" s="56" t="s">
        <v>8</v>
      </c>
      <c r="B56" s="57" t="s">
        <v>143</v>
      </c>
      <c r="C56" s="68"/>
      <c r="D56" s="63"/>
      <c r="E56" s="63">
        <v>1</v>
      </c>
      <c r="F56" s="63"/>
      <c r="G56" s="63"/>
      <c r="H56" s="63"/>
      <c r="I56" s="63"/>
      <c r="J56" s="63"/>
      <c r="K56" s="63"/>
      <c r="L56" s="63"/>
      <c r="M56" s="63"/>
      <c r="N56" s="63"/>
      <c r="O56" s="69"/>
      <c r="P56" s="68">
        <v>1</v>
      </c>
      <c r="Q56" s="63">
        <v>1</v>
      </c>
      <c r="R56" s="63"/>
      <c r="S56" s="63"/>
      <c r="T56" s="63"/>
      <c r="U56" s="63"/>
      <c r="V56" s="63"/>
      <c r="W56" s="63"/>
      <c r="X56" s="63"/>
      <c r="Y56" s="63"/>
      <c r="Z56" s="63"/>
      <c r="AA56" s="86"/>
      <c r="AB56" s="70"/>
      <c r="AC56" s="63">
        <v>1</v>
      </c>
      <c r="AD56" s="63"/>
      <c r="AE56" s="63">
        <v>1</v>
      </c>
      <c r="AF56" s="63"/>
      <c r="AG56" s="64">
        <f t="shared" si="17"/>
        <v>1</v>
      </c>
      <c r="AH56" s="64">
        <f t="shared" si="18"/>
        <v>2</v>
      </c>
      <c r="AI56" s="64">
        <f t="shared" si="19"/>
        <v>2</v>
      </c>
      <c r="AJ56" s="65">
        <f t="shared" si="20"/>
        <v>5</v>
      </c>
    </row>
    <row r="57" spans="1:36" ht="9.75">
      <c r="A57" s="56" t="s">
        <v>7</v>
      </c>
      <c r="B57" s="57" t="s">
        <v>146</v>
      </c>
      <c r="C57" s="68">
        <v>1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9"/>
      <c r="P57" s="85"/>
      <c r="Q57" s="63"/>
      <c r="R57" s="63"/>
      <c r="S57" s="63"/>
      <c r="T57" s="63"/>
      <c r="U57" s="63"/>
      <c r="V57" s="63"/>
      <c r="W57" s="63"/>
      <c r="X57" s="63">
        <v>1</v>
      </c>
      <c r="Y57" s="63">
        <v>1</v>
      </c>
      <c r="Z57" s="63"/>
      <c r="AA57" s="86"/>
      <c r="AB57" s="62"/>
      <c r="AC57" s="63">
        <v>1</v>
      </c>
      <c r="AD57" s="63"/>
      <c r="AE57" s="63"/>
      <c r="AF57" s="63"/>
      <c r="AG57" s="64">
        <f t="shared" si="17"/>
        <v>1</v>
      </c>
      <c r="AH57" s="64">
        <f t="shared" si="18"/>
        <v>2</v>
      </c>
      <c r="AI57" s="64">
        <f t="shared" si="19"/>
        <v>1</v>
      </c>
      <c r="AJ57" s="65">
        <f t="shared" si="20"/>
        <v>4</v>
      </c>
    </row>
    <row r="58" spans="1:36" ht="9.75">
      <c r="A58" s="56" t="s">
        <v>6</v>
      </c>
      <c r="B58" s="57" t="s">
        <v>145</v>
      </c>
      <c r="C58" s="68"/>
      <c r="D58" s="63"/>
      <c r="E58" s="63"/>
      <c r="F58" s="63"/>
      <c r="G58" s="63"/>
      <c r="H58" s="63">
        <v>1</v>
      </c>
      <c r="I58" s="63"/>
      <c r="J58" s="63"/>
      <c r="K58" s="63"/>
      <c r="L58" s="63"/>
      <c r="M58" s="63"/>
      <c r="N58" s="63"/>
      <c r="O58" s="69"/>
      <c r="P58" s="85"/>
      <c r="Q58" s="63"/>
      <c r="R58" s="63"/>
      <c r="S58" s="63"/>
      <c r="T58" s="63"/>
      <c r="U58" s="63"/>
      <c r="V58" s="63">
        <v>1</v>
      </c>
      <c r="W58" s="63"/>
      <c r="X58" s="63"/>
      <c r="Y58" s="63"/>
      <c r="Z58" s="63"/>
      <c r="AA58" s="86"/>
      <c r="AB58" s="62">
        <v>1</v>
      </c>
      <c r="AC58" s="63">
        <v>1</v>
      </c>
      <c r="AD58" s="63"/>
      <c r="AE58" s="63"/>
      <c r="AF58" s="63"/>
      <c r="AG58" s="64">
        <f t="shared" si="17"/>
        <v>1</v>
      </c>
      <c r="AH58" s="64">
        <f t="shared" si="18"/>
        <v>1</v>
      </c>
      <c r="AI58" s="64">
        <f t="shared" si="19"/>
        <v>2</v>
      </c>
      <c r="AJ58" s="65">
        <f t="shared" si="20"/>
        <v>4</v>
      </c>
    </row>
    <row r="59" spans="1:36" ht="9.75">
      <c r="A59" s="56" t="s">
        <v>5</v>
      </c>
      <c r="B59" s="57" t="s">
        <v>147</v>
      </c>
      <c r="C59" s="68">
        <v>1</v>
      </c>
      <c r="D59" s="63"/>
      <c r="E59" s="63">
        <v>1</v>
      </c>
      <c r="F59" s="63"/>
      <c r="G59" s="63"/>
      <c r="H59" s="63"/>
      <c r="I59" s="63"/>
      <c r="J59" s="63"/>
      <c r="K59" s="63"/>
      <c r="L59" s="63"/>
      <c r="M59" s="63"/>
      <c r="N59" s="63"/>
      <c r="O59" s="69"/>
      <c r="P59" s="85">
        <v>1</v>
      </c>
      <c r="Q59" s="63"/>
      <c r="R59" s="63"/>
      <c r="S59" s="63"/>
      <c r="T59" s="63">
        <v>1</v>
      </c>
      <c r="U59" s="63"/>
      <c r="V59" s="63"/>
      <c r="W59" s="63"/>
      <c r="X59" s="63"/>
      <c r="Y59" s="63"/>
      <c r="Z59" s="63"/>
      <c r="AA59" s="86"/>
      <c r="AB59" s="62">
        <v>1</v>
      </c>
      <c r="AC59" s="63"/>
      <c r="AD59" s="63"/>
      <c r="AE59" s="63"/>
      <c r="AF59" s="63"/>
      <c r="AG59" s="64">
        <f t="shared" si="17"/>
        <v>2</v>
      </c>
      <c r="AH59" s="64">
        <f t="shared" si="18"/>
        <v>2</v>
      </c>
      <c r="AI59" s="64">
        <f t="shared" si="19"/>
        <v>1</v>
      </c>
      <c r="AJ59" s="65">
        <f t="shared" si="20"/>
        <v>5</v>
      </c>
    </row>
    <row r="60" spans="1:36" ht="9.75">
      <c r="A60" s="56" t="s">
        <v>20</v>
      </c>
      <c r="B60" s="57" t="s">
        <v>141</v>
      </c>
      <c r="C60" s="68"/>
      <c r="D60" s="63"/>
      <c r="E60" s="63"/>
      <c r="F60" s="63">
        <v>1</v>
      </c>
      <c r="G60" s="63"/>
      <c r="H60" s="63"/>
      <c r="I60" s="63">
        <v>1</v>
      </c>
      <c r="J60" s="63"/>
      <c r="K60" s="63"/>
      <c r="L60" s="63"/>
      <c r="M60" s="63"/>
      <c r="N60" s="63"/>
      <c r="O60" s="69"/>
      <c r="P60" s="85"/>
      <c r="Q60" s="63"/>
      <c r="R60" s="63">
        <v>1</v>
      </c>
      <c r="S60" s="63"/>
      <c r="T60" s="63"/>
      <c r="U60" s="63">
        <v>1</v>
      </c>
      <c r="V60" s="63"/>
      <c r="W60" s="63"/>
      <c r="X60" s="63"/>
      <c r="Y60" s="63"/>
      <c r="Z60" s="63"/>
      <c r="AA60" s="86"/>
      <c r="AB60" s="62"/>
      <c r="AC60" s="63"/>
      <c r="AD60" s="63">
        <v>1</v>
      </c>
      <c r="AE60" s="63"/>
      <c r="AF60" s="63"/>
      <c r="AG60" s="64">
        <f t="shared" si="17"/>
        <v>2</v>
      </c>
      <c r="AH60" s="64">
        <f t="shared" si="18"/>
        <v>2</v>
      </c>
      <c r="AI60" s="64">
        <f t="shared" si="19"/>
        <v>1</v>
      </c>
      <c r="AJ60" s="65">
        <f t="shared" si="20"/>
        <v>5</v>
      </c>
    </row>
    <row r="61" spans="1:36" ht="9.75">
      <c r="A61" s="56" t="s">
        <v>21</v>
      </c>
      <c r="B61" s="57" t="s">
        <v>142</v>
      </c>
      <c r="C61" s="68"/>
      <c r="D61" s="63"/>
      <c r="E61" s="63"/>
      <c r="F61" s="63"/>
      <c r="G61" s="63">
        <v>1</v>
      </c>
      <c r="H61" s="63">
        <v>1</v>
      </c>
      <c r="I61" s="63"/>
      <c r="J61" s="63"/>
      <c r="K61" s="63"/>
      <c r="L61" s="63"/>
      <c r="M61" s="63"/>
      <c r="N61" s="63"/>
      <c r="O61" s="69">
        <v>1</v>
      </c>
      <c r="P61" s="85"/>
      <c r="Q61" s="63"/>
      <c r="R61" s="63"/>
      <c r="S61" s="63"/>
      <c r="T61" s="63">
        <v>1</v>
      </c>
      <c r="U61" s="63"/>
      <c r="V61" s="63"/>
      <c r="W61" s="63"/>
      <c r="X61" s="63">
        <v>1</v>
      </c>
      <c r="Y61" s="63">
        <v>1</v>
      </c>
      <c r="Z61" s="63"/>
      <c r="AA61" s="86"/>
      <c r="AB61" s="62">
        <v>1</v>
      </c>
      <c r="AC61" s="63">
        <v>1</v>
      </c>
      <c r="AD61" s="63"/>
      <c r="AE61" s="63"/>
      <c r="AF61" s="63"/>
      <c r="AG61" s="64">
        <f t="shared" si="17"/>
        <v>3</v>
      </c>
      <c r="AH61" s="64">
        <f t="shared" si="18"/>
        <v>3</v>
      </c>
      <c r="AI61" s="64">
        <f t="shared" si="19"/>
        <v>2</v>
      </c>
      <c r="AJ61" s="65">
        <f t="shared" si="20"/>
        <v>8</v>
      </c>
    </row>
    <row r="62" spans="1:36" ht="9.75">
      <c r="A62" s="56" t="s">
        <v>22</v>
      </c>
      <c r="B62" s="57" t="s">
        <v>139</v>
      </c>
      <c r="C62" s="68"/>
      <c r="D62" s="63"/>
      <c r="E62" s="63">
        <v>1</v>
      </c>
      <c r="F62" s="63">
        <v>1</v>
      </c>
      <c r="G62" s="63"/>
      <c r="H62" s="63"/>
      <c r="I62" s="63">
        <v>1</v>
      </c>
      <c r="J62" s="63"/>
      <c r="K62" s="63"/>
      <c r="L62" s="63"/>
      <c r="M62" s="63"/>
      <c r="N62" s="63"/>
      <c r="O62" s="69"/>
      <c r="P62" s="85"/>
      <c r="Q62" s="63"/>
      <c r="R62" s="63"/>
      <c r="S62" s="63"/>
      <c r="T62" s="63"/>
      <c r="U62" s="63">
        <v>1</v>
      </c>
      <c r="V62" s="63"/>
      <c r="W62" s="63"/>
      <c r="X62" s="63">
        <v>1</v>
      </c>
      <c r="Y62" s="63">
        <v>1</v>
      </c>
      <c r="Z62" s="63"/>
      <c r="AA62" s="86"/>
      <c r="AB62" s="62"/>
      <c r="AC62" s="63"/>
      <c r="AD62" s="63"/>
      <c r="AE62" s="63"/>
      <c r="AF62" s="63"/>
      <c r="AG62" s="64">
        <f t="shared" si="17"/>
        <v>3</v>
      </c>
      <c r="AH62" s="64">
        <f t="shared" si="18"/>
        <v>3</v>
      </c>
      <c r="AI62" s="64">
        <f t="shared" si="19"/>
        <v>0</v>
      </c>
      <c r="AJ62" s="65">
        <f t="shared" si="20"/>
        <v>6</v>
      </c>
    </row>
    <row r="63" spans="1:36" ht="10.5" thickBot="1">
      <c r="A63" s="52" t="s">
        <v>106</v>
      </c>
      <c r="B63" s="98" t="s">
        <v>111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98"/>
      <c r="AC63" s="98"/>
      <c r="AD63" s="98"/>
      <c r="AE63" s="98"/>
      <c r="AF63" s="98"/>
      <c r="AG63" s="76"/>
      <c r="AH63" s="76"/>
      <c r="AI63" s="76"/>
      <c r="AJ63" s="77"/>
    </row>
    <row r="64" spans="1:36" ht="9.75">
      <c r="A64" s="56" t="s">
        <v>10</v>
      </c>
      <c r="B64" s="57" t="s">
        <v>115</v>
      </c>
      <c r="C64" s="58"/>
      <c r="D64" s="59">
        <v>1</v>
      </c>
      <c r="E64" s="59"/>
      <c r="F64" s="59"/>
      <c r="G64" s="59">
        <v>1</v>
      </c>
      <c r="H64" s="59">
        <v>1</v>
      </c>
      <c r="I64" s="59"/>
      <c r="J64" s="59"/>
      <c r="K64" s="59"/>
      <c r="L64" s="59"/>
      <c r="M64" s="59"/>
      <c r="N64" s="59"/>
      <c r="O64" s="60"/>
      <c r="P64" s="88">
        <v>1</v>
      </c>
      <c r="Q64" s="59">
        <v>1</v>
      </c>
      <c r="R64" s="59">
        <v>1</v>
      </c>
      <c r="S64" s="59">
        <v>1</v>
      </c>
      <c r="T64" s="59"/>
      <c r="U64" s="59"/>
      <c r="V64" s="59">
        <v>1</v>
      </c>
      <c r="W64" s="59">
        <v>1</v>
      </c>
      <c r="X64" s="59"/>
      <c r="Y64" s="59"/>
      <c r="Z64" s="61"/>
      <c r="AA64" s="84"/>
      <c r="AB64" s="62"/>
      <c r="AC64" s="63"/>
      <c r="AD64" s="63"/>
      <c r="AE64" s="63"/>
      <c r="AF64" s="63">
        <v>1</v>
      </c>
      <c r="AG64" s="64">
        <f aca="true" t="shared" si="21" ref="AG64:AG72">SUM(C64:O64)</f>
        <v>3</v>
      </c>
      <c r="AH64" s="64">
        <f aca="true" t="shared" si="22" ref="AH64:AH72">SUM(P64:AA64)</f>
        <v>6</v>
      </c>
      <c r="AI64" s="64">
        <f aca="true" t="shared" si="23" ref="AI64:AI72">SUM(AB64:AF64)</f>
        <v>1</v>
      </c>
      <c r="AJ64" s="65">
        <f>SUM(AG64:AI64)</f>
        <v>10</v>
      </c>
    </row>
    <row r="65" spans="1:36" ht="16.5">
      <c r="A65" s="56" t="s">
        <v>9</v>
      </c>
      <c r="B65" s="57" t="s">
        <v>117</v>
      </c>
      <c r="C65" s="68"/>
      <c r="D65" s="63"/>
      <c r="E65" s="63">
        <v>1</v>
      </c>
      <c r="F65" s="63">
        <v>1</v>
      </c>
      <c r="G65" s="63"/>
      <c r="H65" s="63"/>
      <c r="I65" s="63">
        <v>1</v>
      </c>
      <c r="J65" s="63"/>
      <c r="K65" s="63">
        <v>1</v>
      </c>
      <c r="L65" s="63"/>
      <c r="M65" s="63"/>
      <c r="N65" s="63"/>
      <c r="O65" s="69"/>
      <c r="P65" s="85">
        <v>1</v>
      </c>
      <c r="Q65" s="63"/>
      <c r="R65" s="63">
        <v>1</v>
      </c>
      <c r="S65" s="63"/>
      <c r="T65" s="63"/>
      <c r="U65" s="63">
        <v>1</v>
      </c>
      <c r="V65" s="63">
        <v>1</v>
      </c>
      <c r="W65" s="63"/>
      <c r="X65" s="63"/>
      <c r="Y65" s="63"/>
      <c r="Z65" s="63"/>
      <c r="AA65" s="86"/>
      <c r="AB65" s="70"/>
      <c r="AC65" s="63"/>
      <c r="AD65" s="63"/>
      <c r="AE65" s="63">
        <v>1</v>
      </c>
      <c r="AF65" s="63"/>
      <c r="AG65" s="64">
        <f t="shared" si="21"/>
        <v>4</v>
      </c>
      <c r="AH65" s="64">
        <f t="shared" si="22"/>
        <v>4</v>
      </c>
      <c r="AI65" s="64">
        <f t="shared" si="23"/>
        <v>1</v>
      </c>
      <c r="AJ65" s="65">
        <f aca="true" t="shared" si="24" ref="AJ65:AJ72">SUM(AG65:AI65)</f>
        <v>9</v>
      </c>
    </row>
    <row r="66" spans="1:36" ht="16.5">
      <c r="A66" s="56" t="s">
        <v>8</v>
      </c>
      <c r="B66" s="57" t="s">
        <v>116</v>
      </c>
      <c r="C66" s="68"/>
      <c r="D66" s="63"/>
      <c r="E66" s="63">
        <v>1</v>
      </c>
      <c r="F66" s="63"/>
      <c r="G66" s="63"/>
      <c r="H66" s="63">
        <v>1</v>
      </c>
      <c r="I66" s="63"/>
      <c r="J66" s="63"/>
      <c r="K66" s="63"/>
      <c r="L66" s="63"/>
      <c r="M66" s="63"/>
      <c r="N66" s="63"/>
      <c r="O66" s="69"/>
      <c r="P66" s="85">
        <v>1</v>
      </c>
      <c r="Q66" s="63">
        <v>1</v>
      </c>
      <c r="R66" s="63">
        <v>1</v>
      </c>
      <c r="S66" s="63"/>
      <c r="T66" s="63"/>
      <c r="U66" s="63"/>
      <c r="V66" s="63">
        <v>1</v>
      </c>
      <c r="W66" s="63"/>
      <c r="X66" s="63"/>
      <c r="Y66" s="63"/>
      <c r="Z66" s="62"/>
      <c r="AA66" s="86"/>
      <c r="AB66" s="62"/>
      <c r="AC66" s="63">
        <v>1</v>
      </c>
      <c r="AD66" s="63"/>
      <c r="AE66" s="63"/>
      <c r="AF66" s="63">
        <v>1</v>
      </c>
      <c r="AG66" s="64">
        <f t="shared" si="21"/>
        <v>2</v>
      </c>
      <c r="AH66" s="64">
        <f t="shared" si="22"/>
        <v>4</v>
      </c>
      <c r="AI66" s="64">
        <f t="shared" si="23"/>
        <v>2</v>
      </c>
      <c r="AJ66" s="65">
        <f t="shared" si="24"/>
        <v>8</v>
      </c>
    </row>
    <row r="67" spans="1:36" ht="9.75">
      <c r="A67" s="56" t="s">
        <v>7</v>
      </c>
      <c r="B67" s="89" t="s">
        <v>118</v>
      </c>
      <c r="C67" s="68">
        <v>1</v>
      </c>
      <c r="D67" s="63"/>
      <c r="E67" s="63"/>
      <c r="F67" s="63">
        <v>1</v>
      </c>
      <c r="G67" s="63"/>
      <c r="H67" s="63"/>
      <c r="I67" s="63"/>
      <c r="J67" s="63"/>
      <c r="K67" s="63"/>
      <c r="L67" s="63"/>
      <c r="M67" s="63"/>
      <c r="N67" s="63"/>
      <c r="O67" s="69"/>
      <c r="P67" s="68"/>
      <c r="Q67" s="63"/>
      <c r="R67" s="63">
        <v>1</v>
      </c>
      <c r="S67" s="63"/>
      <c r="T67" s="63"/>
      <c r="U67" s="63">
        <v>1</v>
      </c>
      <c r="V67" s="63"/>
      <c r="W67" s="63"/>
      <c r="X67" s="63"/>
      <c r="Y67" s="63"/>
      <c r="Z67" s="63"/>
      <c r="AA67" s="86"/>
      <c r="AB67" s="70"/>
      <c r="AC67" s="63"/>
      <c r="AD67" s="63"/>
      <c r="AE67" s="63">
        <v>1</v>
      </c>
      <c r="AF67" s="63"/>
      <c r="AG67" s="64">
        <f t="shared" si="21"/>
        <v>2</v>
      </c>
      <c r="AH67" s="64">
        <f t="shared" si="22"/>
        <v>2</v>
      </c>
      <c r="AI67" s="64">
        <f t="shared" si="23"/>
        <v>1</v>
      </c>
      <c r="AJ67" s="65">
        <f t="shared" si="24"/>
        <v>5</v>
      </c>
    </row>
    <row r="68" spans="1:36" ht="9.75">
      <c r="A68" s="56" t="s">
        <v>6</v>
      </c>
      <c r="B68" s="57" t="s">
        <v>113</v>
      </c>
      <c r="C68" s="68"/>
      <c r="D68" s="63"/>
      <c r="E68" s="63"/>
      <c r="F68" s="63">
        <v>1</v>
      </c>
      <c r="G68" s="63"/>
      <c r="H68" s="63">
        <v>1</v>
      </c>
      <c r="I68" s="63">
        <v>1</v>
      </c>
      <c r="J68" s="63"/>
      <c r="K68" s="63">
        <v>1</v>
      </c>
      <c r="L68" s="63"/>
      <c r="M68" s="63">
        <v>1</v>
      </c>
      <c r="N68" s="63"/>
      <c r="O68" s="69"/>
      <c r="P68" s="85">
        <v>1</v>
      </c>
      <c r="Q68" s="63"/>
      <c r="R68" s="63">
        <v>1</v>
      </c>
      <c r="S68" s="63">
        <v>1</v>
      </c>
      <c r="T68" s="63"/>
      <c r="U68" s="63"/>
      <c r="V68" s="63">
        <v>1</v>
      </c>
      <c r="W68" s="63"/>
      <c r="X68" s="63"/>
      <c r="Y68" s="63"/>
      <c r="Z68" s="63"/>
      <c r="AA68" s="86"/>
      <c r="AB68" s="62"/>
      <c r="AC68" s="63"/>
      <c r="AD68" s="63"/>
      <c r="AE68" s="63">
        <v>1</v>
      </c>
      <c r="AF68" s="63"/>
      <c r="AG68" s="64">
        <f t="shared" si="21"/>
        <v>5</v>
      </c>
      <c r="AH68" s="64">
        <f t="shared" si="22"/>
        <v>4</v>
      </c>
      <c r="AI68" s="64">
        <f t="shared" si="23"/>
        <v>1</v>
      </c>
      <c r="AJ68" s="65">
        <f t="shared" si="24"/>
        <v>10</v>
      </c>
    </row>
    <row r="69" spans="1:36" ht="9.75">
      <c r="A69" s="56" t="s">
        <v>5</v>
      </c>
      <c r="B69" s="57" t="s">
        <v>114</v>
      </c>
      <c r="C69" s="68"/>
      <c r="D69" s="63"/>
      <c r="E69" s="63"/>
      <c r="F69" s="63"/>
      <c r="G69" s="63">
        <v>1</v>
      </c>
      <c r="H69" s="63"/>
      <c r="I69" s="63"/>
      <c r="J69" s="63"/>
      <c r="K69" s="63"/>
      <c r="L69" s="63">
        <v>1</v>
      </c>
      <c r="M69" s="63">
        <v>1</v>
      </c>
      <c r="N69" s="63"/>
      <c r="O69" s="69"/>
      <c r="P69" s="85">
        <v>1</v>
      </c>
      <c r="Q69" s="63"/>
      <c r="R69" s="63"/>
      <c r="S69" s="63"/>
      <c r="T69" s="63"/>
      <c r="U69" s="63">
        <v>1</v>
      </c>
      <c r="V69" s="63"/>
      <c r="W69" s="63">
        <v>1</v>
      </c>
      <c r="X69" s="63"/>
      <c r="Y69" s="63"/>
      <c r="Z69" s="63"/>
      <c r="AA69" s="86"/>
      <c r="AB69" s="62"/>
      <c r="AC69" s="63"/>
      <c r="AD69" s="63">
        <v>1</v>
      </c>
      <c r="AE69" s="63"/>
      <c r="AF69" s="63">
        <v>1</v>
      </c>
      <c r="AG69" s="64">
        <f t="shared" si="21"/>
        <v>3</v>
      </c>
      <c r="AH69" s="64">
        <f t="shared" si="22"/>
        <v>3</v>
      </c>
      <c r="AI69" s="64">
        <f t="shared" si="23"/>
        <v>2</v>
      </c>
      <c r="AJ69" s="65">
        <f t="shared" si="24"/>
        <v>8</v>
      </c>
    </row>
    <row r="70" spans="1:36" ht="9.75">
      <c r="A70" s="56" t="s">
        <v>20</v>
      </c>
      <c r="B70" s="57" t="s">
        <v>119</v>
      </c>
      <c r="C70" s="68"/>
      <c r="D70" s="63"/>
      <c r="E70" s="63"/>
      <c r="F70" s="63"/>
      <c r="G70" s="63"/>
      <c r="H70" s="63">
        <v>1</v>
      </c>
      <c r="I70" s="63"/>
      <c r="J70" s="63"/>
      <c r="K70" s="63"/>
      <c r="L70" s="63"/>
      <c r="M70" s="63"/>
      <c r="N70" s="63"/>
      <c r="O70" s="69"/>
      <c r="P70" s="85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86"/>
      <c r="AB70" s="62">
        <v>1</v>
      </c>
      <c r="AC70" s="63"/>
      <c r="AD70" s="63"/>
      <c r="AE70" s="63"/>
      <c r="AF70" s="63"/>
      <c r="AG70" s="64">
        <f t="shared" si="21"/>
        <v>1</v>
      </c>
      <c r="AH70" s="64">
        <f t="shared" si="22"/>
        <v>0</v>
      </c>
      <c r="AI70" s="64">
        <f t="shared" si="23"/>
        <v>1</v>
      </c>
      <c r="AJ70" s="65">
        <f t="shared" si="24"/>
        <v>2</v>
      </c>
    </row>
    <row r="71" spans="1:36" ht="9.75">
      <c r="A71" s="56" t="s">
        <v>21</v>
      </c>
      <c r="B71" s="57" t="s">
        <v>130</v>
      </c>
      <c r="C71" s="68"/>
      <c r="D71" s="63"/>
      <c r="E71" s="63"/>
      <c r="F71" s="63"/>
      <c r="G71" s="63"/>
      <c r="H71" s="63">
        <v>1</v>
      </c>
      <c r="I71" s="63"/>
      <c r="J71" s="63"/>
      <c r="K71" s="63"/>
      <c r="L71" s="63"/>
      <c r="M71" s="63"/>
      <c r="N71" s="63"/>
      <c r="O71" s="69"/>
      <c r="P71" s="85"/>
      <c r="Q71" s="63"/>
      <c r="R71" s="63">
        <v>1</v>
      </c>
      <c r="S71" s="63"/>
      <c r="T71" s="63"/>
      <c r="U71" s="63"/>
      <c r="V71" s="63"/>
      <c r="W71" s="63"/>
      <c r="X71" s="63"/>
      <c r="Y71" s="63"/>
      <c r="Z71" s="63"/>
      <c r="AA71" s="86"/>
      <c r="AB71" s="62">
        <v>1</v>
      </c>
      <c r="AC71" s="63"/>
      <c r="AD71" s="63"/>
      <c r="AE71" s="63"/>
      <c r="AF71" s="63"/>
      <c r="AG71" s="64">
        <f t="shared" si="21"/>
        <v>1</v>
      </c>
      <c r="AH71" s="64">
        <f t="shared" si="22"/>
        <v>1</v>
      </c>
      <c r="AI71" s="64">
        <f t="shared" si="23"/>
        <v>1</v>
      </c>
      <c r="AJ71" s="65">
        <f t="shared" si="24"/>
        <v>3</v>
      </c>
    </row>
    <row r="72" spans="1:36" ht="9.75">
      <c r="A72" s="56" t="s">
        <v>22</v>
      </c>
      <c r="B72" s="57" t="s">
        <v>143</v>
      </c>
      <c r="C72" s="68"/>
      <c r="D72" s="63"/>
      <c r="E72" s="63">
        <v>1</v>
      </c>
      <c r="F72" s="63"/>
      <c r="G72" s="63"/>
      <c r="H72" s="63"/>
      <c r="I72" s="63"/>
      <c r="J72" s="63"/>
      <c r="K72" s="63"/>
      <c r="L72" s="63"/>
      <c r="M72" s="63"/>
      <c r="N72" s="63"/>
      <c r="O72" s="69"/>
      <c r="P72" s="85">
        <v>1</v>
      </c>
      <c r="Q72" s="63">
        <v>1</v>
      </c>
      <c r="R72" s="63"/>
      <c r="S72" s="63"/>
      <c r="T72" s="63"/>
      <c r="U72" s="63"/>
      <c r="V72" s="63"/>
      <c r="W72" s="63"/>
      <c r="X72" s="63"/>
      <c r="Y72" s="63"/>
      <c r="Z72" s="63"/>
      <c r="AA72" s="86"/>
      <c r="AB72" s="62"/>
      <c r="AC72" s="63">
        <v>1</v>
      </c>
      <c r="AD72" s="63"/>
      <c r="AE72" s="63">
        <v>1</v>
      </c>
      <c r="AF72" s="63"/>
      <c r="AG72" s="64">
        <f t="shared" si="21"/>
        <v>1</v>
      </c>
      <c r="AH72" s="64">
        <f t="shared" si="22"/>
        <v>2</v>
      </c>
      <c r="AI72" s="64">
        <f t="shared" si="23"/>
        <v>2</v>
      </c>
      <c r="AJ72" s="65">
        <f t="shared" si="24"/>
        <v>5</v>
      </c>
    </row>
    <row r="73" spans="1:36" ht="10.5" thickBot="1">
      <c r="A73" s="52" t="s">
        <v>107</v>
      </c>
      <c r="B73" s="98" t="s">
        <v>108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98"/>
      <c r="AC73" s="98"/>
      <c r="AD73" s="98"/>
      <c r="AE73" s="98"/>
      <c r="AF73" s="98"/>
      <c r="AG73" s="76"/>
      <c r="AH73" s="76"/>
      <c r="AI73" s="76"/>
      <c r="AJ73" s="77"/>
    </row>
    <row r="74" spans="1:36" ht="9.75">
      <c r="A74" s="56" t="s">
        <v>10</v>
      </c>
      <c r="B74" s="57" t="s">
        <v>120</v>
      </c>
      <c r="C74" s="58">
        <v>1</v>
      </c>
      <c r="D74" s="59"/>
      <c r="E74" s="59"/>
      <c r="F74" s="59"/>
      <c r="G74" s="59">
        <v>1</v>
      </c>
      <c r="H74" s="59"/>
      <c r="I74" s="59"/>
      <c r="J74" s="59"/>
      <c r="K74" s="59"/>
      <c r="L74" s="59"/>
      <c r="M74" s="59"/>
      <c r="N74" s="59"/>
      <c r="O74" s="60">
        <v>1</v>
      </c>
      <c r="P74" s="58"/>
      <c r="Q74" s="59"/>
      <c r="R74" s="59">
        <v>1</v>
      </c>
      <c r="S74" s="59">
        <v>1</v>
      </c>
      <c r="T74" s="59"/>
      <c r="U74" s="59">
        <v>1</v>
      </c>
      <c r="V74" s="59"/>
      <c r="W74" s="59"/>
      <c r="X74" s="59"/>
      <c r="Y74" s="59"/>
      <c r="Z74" s="59"/>
      <c r="AA74" s="84"/>
      <c r="AB74" s="70">
        <v>1</v>
      </c>
      <c r="AC74" s="63">
        <v>1</v>
      </c>
      <c r="AD74" s="63"/>
      <c r="AE74" s="63"/>
      <c r="AF74" s="63">
        <v>1</v>
      </c>
      <c r="AG74" s="79">
        <f aca="true" t="shared" si="25" ref="AG74:AG82">SUM(C74:O74)</f>
        <v>3</v>
      </c>
      <c r="AH74" s="79">
        <f aca="true" t="shared" si="26" ref="AH74:AH82">SUM(P74:AA74)</f>
        <v>3</v>
      </c>
      <c r="AI74" s="79">
        <f aca="true" t="shared" si="27" ref="AI74:AI82">SUM(AB74:AF74)</f>
        <v>3</v>
      </c>
      <c r="AJ74" s="65">
        <f>SUM(AG74:AI74)</f>
        <v>9</v>
      </c>
    </row>
    <row r="75" spans="1:36" ht="9.75">
      <c r="A75" s="56" t="s">
        <v>9</v>
      </c>
      <c r="B75" s="57" t="s">
        <v>123</v>
      </c>
      <c r="C75" s="68"/>
      <c r="D75" s="63"/>
      <c r="E75" s="63"/>
      <c r="F75" s="63"/>
      <c r="G75" s="63"/>
      <c r="H75" s="63">
        <v>1</v>
      </c>
      <c r="I75" s="63"/>
      <c r="J75" s="63"/>
      <c r="K75" s="63"/>
      <c r="L75" s="63"/>
      <c r="M75" s="63"/>
      <c r="N75" s="63"/>
      <c r="O75" s="69"/>
      <c r="P75" s="85"/>
      <c r="Q75" s="63"/>
      <c r="R75" s="63">
        <v>1</v>
      </c>
      <c r="S75" s="63"/>
      <c r="T75" s="63"/>
      <c r="U75" s="63"/>
      <c r="V75" s="63"/>
      <c r="W75" s="63"/>
      <c r="X75" s="63"/>
      <c r="Y75" s="63"/>
      <c r="Z75" s="62"/>
      <c r="AA75" s="86"/>
      <c r="AB75" s="62">
        <v>1</v>
      </c>
      <c r="AC75" s="63"/>
      <c r="AD75" s="63"/>
      <c r="AE75" s="63"/>
      <c r="AF75" s="63"/>
      <c r="AG75" s="64">
        <f t="shared" si="25"/>
        <v>1</v>
      </c>
      <c r="AH75" s="64">
        <f t="shared" si="26"/>
        <v>1</v>
      </c>
      <c r="AI75" s="64">
        <f t="shared" si="27"/>
        <v>1</v>
      </c>
      <c r="AJ75" s="65">
        <f aca="true" t="shared" si="28" ref="AJ75:AJ82">SUM(AG75:AI75)</f>
        <v>3</v>
      </c>
    </row>
    <row r="76" spans="1:36" ht="9.75">
      <c r="A76" s="56" t="s">
        <v>8</v>
      </c>
      <c r="B76" s="57" t="s">
        <v>224</v>
      </c>
      <c r="C76" s="68">
        <v>1</v>
      </c>
      <c r="D76" s="63"/>
      <c r="E76" s="63">
        <v>1</v>
      </c>
      <c r="F76" s="63"/>
      <c r="G76" s="63"/>
      <c r="H76" s="63"/>
      <c r="I76" s="63"/>
      <c r="J76" s="63"/>
      <c r="K76" s="63"/>
      <c r="L76" s="63"/>
      <c r="M76" s="63"/>
      <c r="N76" s="63"/>
      <c r="O76" s="69"/>
      <c r="P76" s="68">
        <v>1</v>
      </c>
      <c r="Q76" s="63"/>
      <c r="R76" s="63"/>
      <c r="S76" s="63">
        <v>1</v>
      </c>
      <c r="T76" s="63"/>
      <c r="U76" s="63">
        <v>1</v>
      </c>
      <c r="V76" s="63">
        <v>1</v>
      </c>
      <c r="W76" s="63">
        <v>1</v>
      </c>
      <c r="X76" s="63"/>
      <c r="Y76" s="63"/>
      <c r="Z76" s="63"/>
      <c r="AA76" s="86"/>
      <c r="AB76" s="70"/>
      <c r="AC76" s="63"/>
      <c r="AD76" s="63">
        <v>1</v>
      </c>
      <c r="AE76" s="63"/>
      <c r="AF76" s="63">
        <v>1</v>
      </c>
      <c r="AG76" s="64">
        <f t="shared" si="25"/>
        <v>2</v>
      </c>
      <c r="AH76" s="64">
        <f t="shared" si="26"/>
        <v>5</v>
      </c>
      <c r="AI76" s="64">
        <f t="shared" si="27"/>
        <v>2</v>
      </c>
      <c r="AJ76" s="65">
        <f t="shared" si="28"/>
        <v>9</v>
      </c>
    </row>
    <row r="77" spans="1:36" ht="9.75">
      <c r="A77" s="56" t="s">
        <v>7</v>
      </c>
      <c r="B77" s="57" t="s">
        <v>162</v>
      </c>
      <c r="C77" s="68"/>
      <c r="D77" s="63"/>
      <c r="E77" s="63">
        <v>1</v>
      </c>
      <c r="F77" s="63"/>
      <c r="G77" s="63"/>
      <c r="H77" s="63"/>
      <c r="I77" s="63"/>
      <c r="J77" s="63"/>
      <c r="K77" s="63">
        <v>1</v>
      </c>
      <c r="L77" s="63"/>
      <c r="M77" s="63"/>
      <c r="N77" s="63"/>
      <c r="O77" s="69"/>
      <c r="P77" s="68">
        <v>1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86"/>
      <c r="AB77" s="70"/>
      <c r="AC77" s="63"/>
      <c r="AD77" s="63"/>
      <c r="AE77" s="63">
        <v>1</v>
      </c>
      <c r="AF77" s="63"/>
      <c r="AG77" s="64">
        <f t="shared" si="25"/>
        <v>2</v>
      </c>
      <c r="AH77" s="64">
        <f t="shared" si="26"/>
        <v>1</v>
      </c>
      <c r="AI77" s="64">
        <f t="shared" si="27"/>
        <v>1</v>
      </c>
      <c r="AJ77" s="65">
        <f t="shared" si="28"/>
        <v>4</v>
      </c>
    </row>
    <row r="78" spans="1:36" ht="9.75">
      <c r="A78" s="56" t="s">
        <v>6</v>
      </c>
      <c r="B78" s="57" t="s">
        <v>225</v>
      </c>
      <c r="C78" s="68">
        <v>1</v>
      </c>
      <c r="D78" s="63"/>
      <c r="E78" s="63"/>
      <c r="F78" s="63"/>
      <c r="G78" s="63">
        <v>1</v>
      </c>
      <c r="H78" s="63">
        <v>1</v>
      </c>
      <c r="I78" s="63"/>
      <c r="J78" s="63"/>
      <c r="K78" s="63"/>
      <c r="L78" s="63"/>
      <c r="M78" s="63">
        <v>1</v>
      </c>
      <c r="N78" s="63"/>
      <c r="O78" s="69"/>
      <c r="P78" s="68">
        <v>1</v>
      </c>
      <c r="Q78" s="63"/>
      <c r="R78" s="63">
        <v>1</v>
      </c>
      <c r="S78" s="63">
        <v>1</v>
      </c>
      <c r="T78" s="63"/>
      <c r="U78" s="63"/>
      <c r="V78" s="63">
        <v>1</v>
      </c>
      <c r="W78" s="63">
        <v>1</v>
      </c>
      <c r="X78" s="63"/>
      <c r="Y78" s="63"/>
      <c r="Z78" s="63"/>
      <c r="AA78" s="69"/>
      <c r="AB78" s="62">
        <v>1</v>
      </c>
      <c r="AC78" s="63">
        <v>1</v>
      </c>
      <c r="AD78" s="63">
        <v>1</v>
      </c>
      <c r="AE78" s="63">
        <v>1</v>
      </c>
      <c r="AF78" s="63">
        <v>1</v>
      </c>
      <c r="AG78" s="64">
        <f t="shared" si="25"/>
        <v>4</v>
      </c>
      <c r="AH78" s="64">
        <f t="shared" si="26"/>
        <v>5</v>
      </c>
      <c r="AI78" s="64">
        <f t="shared" si="27"/>
        <v>5</v>
      </c>
      <c r="AJ78" s="65">
        <f t="shared" si="28"/>
        <v>14</v>
      </c>
    </row>
    <row r="79" spans="1:36" ht="9.75">
      <c r="A79" s="56" t="s">
        <v>5</v>
      </c>
      <c r="B79" s="57" t="s">
        <v>126</v>
      </c>
      <c r="C79" s="68">
        <v>1</v>
      </c>
      <c r="D79" s="63"/>
      <c r="E79" s="63">
        <v>1</v>
      </c>
      <c r="F79" s="63"/>
      <c r="G79" s="63"/>
      <c r="H79" s="63"/>
      <c r="I79" s="63"/>
      <c r="J79" s="63"/>
      <c r="K79" s="63"/>
      <c r="L79" s="63"/>
      <c r="M79" s="63"/>
      <c r="N79" s="63"/>
      <c r="O79" s="69"/>
      <c r="P79" s="68"/>
      <c r="Q79" s="63">
        <v>1</v>
      </c>
      <c r="R79" s="63"/>
      <c r="S79" s="63">
        <v>1</v>
      </c>
      <c r="T79" s="63"/>
      <c r="U79" s="63"/>
      <c r="V79" s="63"/>
      <c r="W79" s="63"/>
      <c r="X79" s="63"/>
      <c r="Y79" s="63"/>
      <c r="Z79" s="63"/>
      <c r="AA79" s="69"/>
      <c r="AB79" s="62"/>
      <c r="AC79" s="63"/>
      <c r="AD79" s="63"/>
      <c r="AE79" s="63">
        <v>1</v>
      </c>
      <c r="AF79" s="63"/>
      <c r="AG79" s="64">
        <f t="shared" si="25"/>
        <v>2</v>
      </c>
      <c r="AH79" s="64">
        <f t="shared" si="26"/>
        <v>2</v>
      </c>
      <c r="AI79" s="64">
        <f t="shared" si="27"/>
        <v>1</v>
      </c>
      <c r="AJ79" s="65">
        <f t="shared" si="28"/>
        <v>5</v>
      </c>
    </row>
    <row r="80" spans="1:36" ht="9.75">
      <c r="A80" s="56" t="s">
        <v>20</v>
      </c>
      <c r="B80" s="57" t="s">
        <v>121</v>
      </c>
      <c r="C80" s="68"/>
      <c r="D80" s="63"/>
      <c r="E80" s="63">
        <v>1</v>
      </c>
      <c r="F80" s="63"/>
      <c r="G80" s="63"/>
      <c r="H80" s="63"/>
      <c r="I80" s="63"/>
      <c r="J80" s="63"/>
      <c r="K80" s="63"/>
      <c r="L80" s="63"/>
      <c r="M80" s="63"/>
      <c r="N80" s="63"/>
      <c r="O80" s="69"/>
      <c r="P80" s="68"/>
      <c r="Q80" s="63"/>
      <c r="R80" s="63"/>
      <c r="S80" s="63"/>
      <c r="T80" s="63"/>
      <c r="U80" s="63"/>
      <c r="V80" s="63">
        <v>1</v>
      </c>
      <c r="W80" s="63"/>
      <c r="X80" s="63"/>
      <c r="Y80" s="63"/>
      <c r="Z80" s="63"/>
      <c r="AA80" s="69"/>
      <c r="AB80" s="62">
        <v>1</v>
      </c>
      <c r="AC80" s="63"/>
      <c r="AD80" s="63"/>
      <c r="AE80" s="63"/>
      <c r="AF80" s="63"/>
      <c r="AG80" s="64">
        <f t="shared" si="25"/>
        <v>1</v>
      </c>
      <c r="AH80" s="64">
        <f t="shared" si="26"/>
        <v>1</v>
      </c>
      <c r="AI80" s="64">
        <f t="shared" si="27"/>
        <v>1</v>
      </c>
      <c r="AJ80" s="65">
        <f t="shared" si="28"/>
        <v>3</v>
      </c>
    </row>
    <row r="81" spans="1:36" ht="9.75">
      <c r="A81" s="56" t="s">
        <v>21</v>
      </c>
      <c r="B81" s="57" t="s">
        <v>122</v>
      </c>
      <c r="C81" s="68"/>
      <c r="D81" s="63"/>
      <c r="E81" s="63"/>
      <c r="F81" s="63">
        <v>1</v>
      </c>
      <c r="G81" s="63">
        <v>1</v>
      </c>
      <c r="H81" s="63"/>
      <c r="I81" s="63"/>
      <c r="J81" s="63"/>
      <c r="K81" s="63"/>
      <c r="L81" s="63">
        <v>1</v>
      </c>
      <c r="M81" s="63"/>
      <c r="N81" s="63"/>
      <c r="O81" s="69"/>
      <c r="P81" s="68">
        <v>1</v>
      </c>
      <c r="Q81" s="63"/>
      <c r="R81" s="63"/>
      <c r="S81" s="63"/>
      <c r="T81" s="63"/>
      <c r="U81" s="63"/>
      <c r="V81" s="63">
        <v>1</v>
      </c>
      <c r="W81" s="63"/>
      <c r="X81" s="63"/>
      <c r="Y81" s="63"/>
      <c r="Z81" s="63"/>
      <c r="AA81" s="69"/>
      <c r="AB81" s="62"/>
      <c r="AC81" s="63"/>
      <c r="AD81" s="63">
        <v>1</v>
      </c>
      <c r="AE81" s="63"/>
      <c r="AF81" s="63">
        <v>1</v>
      </c>
      <c r="AG81" s="64">
        <f t="shared" si="25"/>
        <v>3</v>
      </c>
      <c r="AH81" s="64">
        <f t="shared" si="26"/>
        <v>2</v>
      </c>
      <c r="AI81" s="64">
        <f t="shared" si="27"/>
        <v>2</v>
      </c>
      <c r="AJ81" s="65">
        <f t="shared" si="28"/>
        <v>7</v>
      </c>
    </row>
    <row r="82" spans="1:36" ht="9.75">
      <c r="A82" s="56" t="s">
        <v>22</v>
      </c>
      <c r="B82" s="57" t="s">
        <v>142</v>
      </c>
      <c r="C82" s="68"/>
      <c r="D82" s="63"/>
      <c r="E82" s="63"/>
      <c r="F82" s="63"/>
      <c r="G82" s="63">
        <v>1</v>
      </c>
      <c r="H82" s="63">
        <v>1</v>
      </c>
      <c r="I82" s="63"/>
      <c r="J82" s="63"/>
      <c r="K82" s="63"/>
      <c r="L82" s="63"/>
      <c r="M82" s="63"/>
      <c r="N82" s="63"/>
      <c r="O82" s="69">
        <v>1</v>
      </c>
      <c r="P82" s="68"/>
      <c r="Q82" s="63"/>
      <c r="R82" s="63"/>
      <c r="S82" s="63"/>
      <c r="T82" s="63">
        <v>1</v>
      </c>
      <c r="U82" s="63"/>
      <c r="V82" s="63"/>
      <c r="W82" s="63"/>
      <c r="X82" s="63">
        <v>1</v>
      </c>
      <c r="Y82" s="63">
        <v>1</v>
      </c>
      <c r="Z82" s="63"/>
      <c r="AA82" s="69"/>
      <c r="AB82" s="62">
        <v>1</v>
      </c>
      <c r="AC82" s="63">
        <v>1</v>
      </c>
      <c r="AD82" s="63"/>
      <c r="AE82" s="63"/>
      <c r="AF82" s="63"/>
      <c r="AG82" s="64">
        <f t="shared" si="25"/>
        <v>3</v>
      </c>
      <c r="AH82" s="64">
        <f t="shared" si="26"/>
        <v>3</v>
      </c>
      <c r="AI82" s="64">
        <f t="shared" si="27"/>
        <v>2</v>
      </c>
      <c r="AJ82" s="65">
        <f t="shared" si="28"/>
        <v>8</v>
      </c>
    </row>
    <row r="83" spans="1:36" ht="9.75">
      <c r="A83" s="98" t="s">
        <v>226</v>
      </c>
      <c r="B83" s="98"/>
      <c r="C83" s="90">
        <f>SUM(C6:C12,C14:C22,C24:C42,C44:C52)</f>
        <v>11</v>
      </c>
      <c r="D83" s="90">
        <f aca="true" t="shared" si="29" ref="D83:AJ83">SUM(D6:D12,D14:D22,D24:D42,D44:D52)</f>
        <v>17</v>
      </c>
      <c r="E83" s="90">
        <f t="shared" si="29"/>
        <v>19</v>
      </c>
      <c r="F83" s="90">
        <f t="shared" si="29"/>
        <v>18</v>
      </c>
      <c r="G83" s="90">
        <f>SUM(G6:G12,G14:G22,G24:G42,G44:G52)</f>
        <v>9</v>
      </c>
      <c r="H83" s="90">
        <f t="shared" si="29"/>
        <v>14</v>
      </c>
      <c r="I83" s="90">
        <f t="shared" si="29"/>
        <v>20</v>
      </c>
      <c r="J83" s="90">
        <f t="shared" si="29"/>
        <v>5</v>
      </c>
      <c r="K83" s="90">
        <f t="shared" si="29"/>
        <v>14</v>
      </c>
      <c r="L83" s="90">
        <f t="shared" si="29"/>
        <v>9</v>
      </c>
      <c r="M83" s="90">
        <f t="shared" si="29"/>
        <v>5</v>
      </c>
      <c r="N83" s="90">
        <f t="shared" si="29"/>
        <v>2</v>
      </c>
      <c r="O83" s="90">
        <f t="shared" si="29"/>
        <v>14</v>
      </c>
      <c r="P83" s="90">
        <f t="shared" si="29"/>
        <v>22</v>
      </c>
      <c r="Q83" s="90">
        <f t="shared" si="29"/>
        <v>8</v>
      </c>
      <c r="R83" s="90">
        <f t="shared" si="29"/>
        <v>25</v>
      </c>
      <c r="S83" s="90">
        <f t="shared" si="29"/>
        <v>12</v>
      </c>
      <c r="T83" s="90">
        <f t="shared" si="29"/>
        <v>6</v>
      </c>
      <c r="U83" s="90">
        <f t="shared" si="29"/>
        <v>8</v>
      </c>
      <c r="V83" s="90">
        <f t="shared" si="29"/>
        <v>21</v>
      </c>
      <c r="W83" s="90">
        <f t="shared" si="29"/>
        <v>8</v>
      </c>
      <c r="X83" s="90">
        <f t="shared" si="29"/>
        <v>5</v>
      </c>
      <c r="Y83" s="90">
        <f t="shared" si="29"/>
        <v>3</v>
      </c>
      <c r="Z83" s="90">
        <f t="shared" si="29"/>
        <v>2</v>
      </c>
      <c r="AA83" s="90">
        <f t="shared" si="29"/>
        <v>2</v>
      </c>
      <c r="AB83" s="90">
        <f t="shared" si="29"/>
        <v>9</v>
      </c>
      <c r="AC83" s="90">
        <f t="shared" si="29"/>
        <v>8</v>
      </c>
      <c r="AD83" s="90">
        <f t="shared" si="29"/>
        <v>6</v>
      </c>
      <c r="AE83" s="90">
        <f t="shared" si="29"/>
        <v>12</v>
      </c>
      <c r="AF83" s="90">
        <f t="shared" si="29"/>
        <v>10</v>
      </c>
      <c r="AG83" s="90">
        <f>SUM(AG6:AG12,AG14:AG22,AG24:AG42,AG44:AG52)</f>
        <v>166</v>
      </c>
      <c r="AH83" s="90">
        <f t="shared" si="29"/>
        <v>122</v>
      </c>
      <c r="AI83" s="90">
        <f t="shared" si="29"/>
        <v>45</v>
      </c>
      <c r="AJ83" s="90">
        <f t="shared" si="29"/>
        <v>333</v>
      </c>
    </row>
    <row r="84" spans="1:36" ht="9.75">
      <c r="A84" s="98" t="s">
        <v>227</v>
      </c>
      <c r="B84" s="98"/>
      <c r="C84" s="90">
        <f>SUM(C6:C12,C14:C22,C24:C42,C54:C62)</f>
        <v>13</v>
      </c>
      <c r="D84" s="90">
        <f aca="true" t="shared" si="30" ref="D84:AJ84">SUM(D6:D12,D14:D22,D24:D42,D54:D62)</f>
        <v>14</v>
      </c>
      <c r="E84" s="90">
        <f t="shared" si="30"/>
        <v>16</v>
      </c>
      <c r="F84" s="90">
        <f t="shared" si="30"/>
        <v>13</v>
      </c>
      <c r="G84" s="90">
        <f t="shared" si="30"/>
        <v>9</v>
      </c>
      <c r="H84" s="90">
        <f t="shared" si="30"/>
        <v>14</v>
      </c>
      <c r="I84" s="90">
        <f t="shared" si="30"/>
        <v>16</v>
      </c>
      <c r="J84" s="90">
        <f t="shared" si="30"/>
        <v>5</v>
      </c>
      <c r="K84" s="90">
        <f t="shared" si="30"/>
        <v>10</v>
      </c>
      <c r="L84" s="90">
        <f t="shared" si="30"/>
        <v>8</v>
      </c>
      <c r="M84" s="90">
        <f t="shared" si="30"/>
        <v>5</v>
      </c>
      <c r="N84" s="90">
        <f t="shared" si="30"/>
        <v>2</v>
      </c>
      <c r="O84" s="90">
        <f t="shared" si="30"/>
        <v>11</v>
      </c>
      <c r="P84" s="90">
        <f t="shared" si="30"/>
        <v>19</v>
      </c>
      <c r="Q84" s="90">
        <f t="shared" si="30"/>
        <v>10</v>
      </c>
      <c r="R84" s="90">
        <f t="shared" si="30"/>
        <v>19</v>
      </c>
      <c r="S84" s="90">
        <f t="shared" si="30"/>
        <v>8</v>
      </c>
      <c r="T84" s="90">
        <f t="shared" si="30"/>
        <v>7</v>
      </c>
      <c r="U84" s="90">
        <f t="shared" si="30"/>
        <v>7</v>
      </c>
      <c r="V84" s="90">
        <f t="shared" si="30"/>
        <v>17</v>
      </c>
      <c r="W84" s="90">
        <f t="shared" si="30"/>
        <v>8</v>
      </c>
      <c r="X84" s="90">
        <f t="shared" si="30"/>
        <v>8</v>
      </c>
      <c r="Y84" s="90">
        <f t="shared" si="30"/>
        <v>7</v>
      </c>
      <c r="Z84" s="90">
        <f t="shared" si="30"/>
        <v>2</v>
      </c>
      <c r="AA84" s="90">
        <f t="shared" si="30"/>
        <v>2</v>
      </c>
      <c r="AB84" s="90">
        <f t="shared" si="30"/>
        <v>13</v>
      </c>
      <c r="AC84" s="90">
        <f t="shared" si="30"/>
        <v>13</v>
      </c>
      <c r="AD84" s="90">
        <f t="shared" si="30"/>
        <v>6</v>
      </c>
      <c r="AE84" s="90">
        <f t="shared" si="30"/>
        <v>8</v>
      </c>
      <c r="AF84" s="90">
        <f t="shared" si="30"/>
        <v>8</v>
      </c>
      <c r="AG84" s="90">
        <f t="shared" si="30"/>
        <v>145</v>
      </c>
      <c r="AH84" s="90">
        <f t="shared" si="30"/>
        <v>114</v>
      </c>
      <c r="AI84" s="90">
        <f t="shared" si="30"/>
        <v>48</v>
      </c>
      <c r="AJ84" s="90">
        <f t="shared" si="30"/>
        <v>307</v>
      </c>
    </row>
    <row r="85" spans="1:36" ht="9.75">
      <c r="A85" s="98" t="s">
        <v>228</v>
      </c>
      <c r="B85" s="98"/>
      <c r="C85" s="90">
        <f>SUM(C6:C12,C14:C22,C24:C42,C64:C72)</f>
        <v>11</v>
      </c>
      <c r="D85" s="90">
        <f aca="true" t="shared" si="31" ref="D85:AJ85">SUM(D6:D12,D14:D22,D24:D42,D64:D72)</f>
        <v>15</v>
      </c>
      <c r="E85" s="90">
        <f t="shared" si="31"/>
        <v>15</v>
      </c>
      <c r="F85" s="90">
        <f t="shared" si="31"/>
        <v>13</v>
      </c>
      <c r="G85" s="90">
        <f t="shared" si="31"/>
        <v>9</v>
      </c>
      <c r="H85" s="90">
        <f t="shared" si="31"/>
        <v>16</v>
      </c>
      <c r="I85" s="90">
        <f t="shared" si="31"/>
        <v>15</v>
      </c>
      <c r="J85" s="90">
        <f t="shared" si="31"/>
        <v>5</v>
      </c>
      <c r="K85" s="90">
        <f t="shared" si="31"/>
        <v>11</v>
      </c>
      <c r="L85" s="90">
        <f t="shared" si="31"/>
        <v>9</v>
      </c>
      <c r="M85" s="90">
        <f t="shared" si="31"/>
        <v>7</v>
      </c>
      <c r="N85" s="90">
        <f t="shared" si="31"/>
        <v>2</v>
      </c>
      <c r="O85" s="90">
        <f t="shared" si="31"/>
        <v>9</v>
      </c>
      <c r="P85" s="90">
        <f t="shared" si="31"/>
        <v>23</v>
      </c>
      <c r="Q85" s="90">
        <f t="shared" si="31"/>
        <v>11</v>
      </c>
      <c r="R85" s="90">
        <f t="shared" si="31"/>
        <v>23</v>
      </c>
      <c r="S85" s="90">
        <f t="shared" si="31"/>
        <v>9</v>
      </c>
      <c r="T85" s="90">
        <f t="shared" si="31"/>
        <v>5</v>
      </c>
      <c r="U85" s="90">
        <f t="shared" si="31"/>
        <v>8</v>
      </c>
      <c r="V85" s="90">
        <f t="shared" si="31"/>
        <v>19</v>
      </c>
      <c r="W85" s="90">
        <f t="shared" si="31"/>
        <v>10</v>
      </c>
      <c r="X85" s="90">
        <f t="shared" si="31"/>
        <v>5</v>
      </c>
      <c r="Y85" s="90">
        <f t="shared" si="31"/>
        <v>2</v>
      </c>
      <c r="Z85" s="90">
        <f t="shared" si="31"/>
        <v>2</v>
      </c>
      <c r="AA85" s="90">
        <f t="shared" si="31"/>
        <v>2</v>
      </c>
      <c r="AB85" s="90">
        <f t="shared" si="31"/>
        <v>11</v>
      </c>
      <c r="AC85" s="90">
        <f t="shared" si="31"/>
        <v>10</v>
      </c>
      <c r="AD85" s="90">
        <f t="shared" si="31"/>
        <v>6</v>
      </c>
      <c r="AE85" s="90">
        <f t="shared" si="31"/>
        <v>11</v>
      </c>
      <c r="AF85" s="90">
        <f t="shared" si="31"/>
        <v>11</v>
      </c>
      <c r="AG85" s="90">
        <f t="shared" si="31"/>
        <v>146</v>
      </c>
      <c r="AH85" s="90">
        <f t="shared" si="31"/>
        <v>119</v>
      </c>
      <c r="AI85" s="90">
        <f t="shared" si="31"/>
        <v>49</v>
      </c>
      <c r="AJ85" s="90">
        <f t="shared" si="31"/>
        <v>314</v>
      </c>
    </row>
    <row r="86" spans="1:36" ht="9.75">
      <c r="A86" s="101" t="s">
        <v>229</v>
      </c>
      <c r="B86" s="102"/>
      <c r="C86" s="90">
        <f>SUM(C6:C12,C14:C22,C24:C42,C74:C82)</f>
        <v>14</v>
      </c>
      <c r="D86" s="90">
        <f aca="true" t="shared" si="32" ref="D86:AJ86">SUM(D6:D12,D14:D22,D24:D42,D74:D82)</f>
        <v>14</v>
      </c>
      <c r="E86" s="90">
        <f t="shared" si="32"/>
        <v>16</v>
      </c>
      <c r="F86" s="90">
        <f t="shared" si="32"/>
        <v>11</v>
      </c>
      <c r="G86" s="90">
        <f t="shared" si="32"/>
        <v>11</v>
      </c>
      <c r="H86" s="90">
        <f t="shared" si="32"/>
        <v>14</v>
      </c>
      <c r="I86" s="90">
        <f t="shared" si="32"/>
        <v>13</v>
      </c>
      <c r="J86" s="90">
        <f t="shared" si="32"/>
        <v>5</v>
      </c>
      <c r="K86" s="90">
        <f t="shared" si="32"/>
        <v>10</v>
      </c>
      <c r="L86" s="90">
        <f t="shared" si="32"/>
        <v>9</v>
      </c>
      <c r="M86" s="90">
        <f t="shared" si="32"/>
        <v>6</v>
      </c>
      <c r="N86" s="90">
        <f t="shared" si="32"/>
        <v>2</v>
      </c>
      <c r="O86" s="90">
        <f t="shared" si="32"/>
        <v>11</v>
      </c>
      <c r="P86" s="90">
        <f t="shared" si="32"/>
        <v>21</v>
      </c>
      <c r="Q86" s="90">
        <f t="shared" si="32"/>
        <v>9</v>
      </c>
      <c r="R86" s="90">
        <f t="shared" si="32"/>
        <v>20</v>
      </c>
      <c r="S86" s="90">
        <f t="shared" si="32"/>
        <v>11</v>
      </c>
      <c r="T86" s="90">
        <f t="shared" si="32"/>
        <v>6</v>
      </c>
      <c r="U86" s="90">
        <f t="shared" si="32"/>
        <v>7</v>
      </c>
      <c r="V86" s="90">
        <f t="shared" si="32"/>
        <v>19</v>
      </c>
      <c r="W86" s="90">
        <f t="shared" si="32"/>
        <v>10</v>
      </c>
      <c r="X86" s="90">
        <f t="shared" si="32"/>
        <v>6</v>
      </c>
      <c r="Y86" s="90">
        <f t="shared" si="32"/>
        <v>3</v>
      </c>
      <c r="Z86" s="90">
        <f t="shared" si="32"/>
        <v>2</v>
      </c>
      <c r="AA86" s="90">
        <f t="shared" si="32"/>
        <v>2</v>
      </c>
      <c r="AB86" s="90">
        <f t="shared" si="32"/>
        <v>14</v>
      </c>
      <c r="AC86" s="90">
        <f t="shared" si="32"/>
        <v>11</v>
      </c>
      <c r="AD86" s="90">
        <f t="shared" si="32"/>
        <v>8</v>
      </c>
      <c r="AE86" s="90">
        <f t="shared" si="32"/>
        <v>10</v>
      </c>
      <c r="AF86" s="90">
        <f t="shared" si="32"/>
        <v>12</v>
      </c>
      <c r="AG86" s="90">
        <f t="shared" si="32"/>
        <v>145</v>
      </c>
      <c r="AH86" s="90">
        <f t="shared" si="32"/>
        <v>116</v>
      </c>
      <c r="AI86" s="90">
        <f t="shared" si="32"/>
        <v>55</v>
      </c>
      <c r="AJ86" s="90">
        <f t="shared" si="32"/>
        <v>316</v>
      </c>
    </row>
  </sheetData>
  <sheetProtection/>
  <mergeCells count="24">
    <mergeCell ref="B63:AF63"/>
    <mergeCell ref="B73:AF73"/>
    <mergeCell ref="A83:B83"/>
    <mergeCell ref="A84:B84"/>
    <mergeCell ref="A85:B85"/>
    <mergeCell ref="A86:B86"/>
    <mergeCell ref="AV3:AV4"/>
    <mergeCell ref="B5:AF5"/>
    <mergeCell ref="B13:AF13"/>
    <mergeCell ref="B23:AF23"/>
    <mergeCell ref="B43:AF43"/>
    <mergeCell ref="B53:AF53"/>
    <mergeCell ref="AP3:AP4"/>
    <mergeCell ref="AQ3:AQ4"/>
    <mergeCell ref="AR3:AR4"/>
    <mergeCell ref="AS3:AS4"/>
    <mergeCell ref="AT3:AT4"/>
    <mergeCell ref="AU3:AU4"/>
    <mergeCell ref="AG3:AJ4"/>
    <mergeCell ref="AK3:AK4"/>
    <mergeCell ref="AL3:AL4"/>
    <mergeCell ref="AM3:AM4"/>
    <mergeCell ref="AN3:AN4"/>
    <mergeCell ref="AO3:AO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7"/>
  <sheetViews>
    <sheetView view="pageBreakPreview" zoomScale="29" zoomScaleNormal="33" zoomScaleSheetLayoutView="29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50390625" style="23" customWidth="1"/>
    <col min="2" max="2" width="141.125" style="24" customWidth="1"/>
    <col min="3" max="3" width="23.00390625" style="25" customWidth="1"/>
    <col min="4" max="4" width="17.875" style="24" customWidth="1"/>
    <col min="5" max="5" width="24.125" style="26" customWidth="1"/>
    <col min="6" max="6" width="14.125" style="24" customWidth="1"/>
    <col min="7" max="7" width="19.375" style="24" customWidth="1"/>
    <col min="8" max="8" width="17.50390625" style="24" customWidth="1"/>
    <col min="9" max="12" width="11.50390625" style="24" customWidth="1"/>
    <col min="13" max="13" width="15.50390625" style="24" customWidth="1"/>
    <col min="14" max="37" width="11.50390625" style="27" customWidth="1"/>
    <col min="38" max="43" width="9.625" style="23" customWidth="1"/>
    <col min="44" max="44" width="13.50390625" style="28" customWidth="1"/>
    <col min="45" max="45" width="13.375" style="32" customWidth="1"/>
    <col min="46" max="46" width="11.875" style="28" customWidth="1"/>
    <col min="47" max="47" width="11.50390625" style="29" customWidth="1"/>
    <col min="48" max="16384" width="8.875" style="29" customWidth="1"/>
  </cols>
  <sheetData>
    <row r="1" spans="1:46" s="14" customFormat="1" ht="51.75" customHeight="1">
      <c r="A1" s="120" t="s">
        <v>167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 t="s">
        <v>112</v>
      </c>
      <c r="AQ1" s="12"/>
      <c r="AR1" s="13"/>
      <c r="AS1" s="13"/>
      <c r="AT1" s="13"/>
    </row>
    <row r="2" spans="1:46" s="14" customFormat="1" ht="37.5" customHeight="1">
      <c r="A2" s="15" t="s">
        <v>43</v>
      </c>
      <c r="B2" s="9"/>
      <c r="C2" s="9"/>
      <c r="D2" s="9"/>
      <c r="E2" s="9"/>
      <c r="F2" s="30"/>
      <c r="G2" s="30"/>
      <c r="H2" s="30"/>
      <c r="I2" s="30"/>
      <c r="J2" s="30"/>
      <c r="K2" s="30"/>
      <c r="L2" s="30"/>
      <c r="M2" s="30"/>
      <c r="N2" s="31"/>
      <c r="O2" s="3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</row>
    <row r="3" spans="1:46" s="14" customFormat="1" ht="30" customHeight="1">
      <c r="A3" s="9"/>
      <c r="B3" s="9"/>
      <c r="C3" s="9"/>
      <c r="D3" s="9"/>
      <c r="E3" s="9"/>
      <c r="F3" s="30"/>
      <c r="G3" s="30"/>
      <c r="H3" s="30"/>
      <c r="I3" s="30"/>
      <c r="J3" s="30"/>
      <c r="K3" s="30"/>
      <c r="L3" s="30"/>
      <c r="M3" s="30"/>
      <c r="N3" s="31"/>
      <c r="O3" s="3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</row>
    <row r="4" spans="1:47" s="7" customFormat="1" ht="53.25" customHeight="1">
      <c r="A4" s="117" t="s">
        <v>11</v>
      </c>
      <c r="B4" s="117" t="s">
        <v>12</v>
      </c>
      <c r="C4" s="118" t="s">
        <v>39</v>
      </c>
      <c r="D4" s="117" t="s">
        <v>45</v>
      </c>
      <c r="E4" s="117"/>
      <c r="F4" s="117"/>
      <c r="G4" s="117"/>
      <c r="H4" s="117"/>
      <c r="I4" s="117"/>
      <c r="J4" s="117"/>
      <c r="K4" s="117"/>
      <c r="L4" s="117"/>
      <c r="M4" s="117"/>
      <c r="N4" s="117" t="s">
        <v>46</v>
      </c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 t="s">
        <v>50</v>
      </c>
      <c r="AM4" s="117"/>
      <c r="AN4" s="117"/>
      <c r="AO4" s="117"/>
      <c r="AP4" s="117"/>
      <c r="AQ4" s="117"/>
      <c r="AR4" s="117"/>
      <c r="AS4" s="117"/>
      <c r="AT4" s="117"/>
      <c r="AU4" s="117"/>
    </row>
    <row r="5" spans="1:47" s="7" customFormat="1" ht="53.25" customHeight="1">
      <c r="A5" s="117"/>
      <c r="B5" s="117"/>
      <c r="C5" s="118"/>
      <c r="D5" s="118" t="s">
        <v>53</v>
      </c>
      <c r="E5" s="118" t="s">
        <v>54</v>
      </c>
      <c r="F5" s="122" t="s">
        <v>49</v>
      </c>
      <c r="G5" s="118" t="s">
        <v>56</v>
      </c>
      <c r="H5" s="119" t="s">
        <v>40</v>
      </c>
      <c r="I5" s="119" t="s">
        <v>41</v>
      </c>
      <c r="J5" s="119" t="s">
        <v>57</v>
      </c>
      <c r="K5" s="119" t="s">
        <v>42</v>
      </c>
      <c r="L5" s="118" t="s">
        <v>104</v>
      </c>
      <c r="M5" s="118" t="s">
        <v>55</v>
      </c>
      <c r="N5" s="117" t="s">
        <v>3</v>
      </c>
      <c r="O5" s="117"/>
      <c r="P5" s="117"/>
      <c r="Q5" s="117"/>
      <c r="R5" s="117"/>
      <c r="S5" s="117"/>
      <c r="T5" s="117"/>
      <c r="U5" s="117"/>
      <c r="V5" s="117" t="s">
        <v>44</v>
      </c>
      <c r="W5" s="117"/>
      <c r="X5" s="117"/>
      <c r="Y5" s="117"/>
      <c r="Z5" s="117"/>
      <c r="AA5" s="117"/>
      <c r="AB5" s="117"/>
      <c r="AC5" s="117"/>
      <c r="AD5" s="117" t="s">
        <v>4</v>
      </c>
      <c r="AE5" s="117"/>
      <c r="AF5" s="117"/>
      <c r="AG5" s="117"/>
      <c r="AH5" s="117"/>
      <c r="AI5" s="117"/>
      <c r="AJ5" s="117"/>
      <c r="AK5" s="117"/>
      <c r="AL5" s="117" t="s">
        <v>51</v>
      </c>
      <c r="AM5" s="117"/>
      <c r="AN5" s="117"/>
      <c r="AO5" s="117"/>
      <c r="AP5" s="117"/>
      <c r="AQ5" s="117"/>
      <c r="AR5" s="117" t="s">
        <v>52</v>
      </c>
      <c r="AS5" s="117"/>
      <c r="AT5" s="117"/>
      <c r="AU5" s="117"/>
    </row>
    <row r="6" spans="1:47" s="7" customFormat="1" ht="52.5" customHeight="1">
      <c r="A6" s="117"/>
      <c r="B6" s="121"/>
      <c r="C6" s="118"/>
      <c r="D6" s="118"/>
      <c r="E6" s="118"/>
      <c r="F6" s="122"/>
      <c r="G6" s="118"/>
      <c r="H6" s="119"/>
      <c r="I6" s="119"/>
      <c r="J6" s="119"/>
      <c r="K6" s="119"/>
      <c r="L6" s="118"/>
      <c r="M6" s="118"/>
      <c r="N6" s="117" t="s">
        <v>14</v>
      </c>
      <c r="O6" s="117"/>
      <c r="P6" s="117"/>
      <c r="Q6" s="117"/>
      <c r="R6" s="117" t="s">
        <v>15</v>
      </c>
      <c r="S6" s="117"/>
      <c r="T6" s="117"/>
      <c r="U6" s="117"/>
      <c r="V6" s="117" t="s">
        <v>16</v>
      </c>
      <c r="W6" s="117"/>
      <c r="X6" s="117"/>
      <c r="Y6" s="117"/>
      <c r="Z6" s="117" t="s">
        <v>17</v>
      </c>
      <c r="AA6" s="117"/>
      <c r="AB6" s="117"/>
      <c r="AC6" s="117"/>
      <c r="AD6" s="117" t="s">
        <v>31</v>
      </c>
      <c r="AE6" s="117"/>
      <c r="AF6" s="117"/>
      <c r="AG6" s="117"/>
      <c r="AH6" s="117" t="s">
        <v>32</v>
      </c>
      <c r="AI6" s="117"/>
      <c r="AJ6" s="117"/>
      <c r="AK6" s="117"/>
      <c r="AL6" s="117" t="s">
        <v>0</v>
      </c>
      <c r="AM6" s="117" t="s">
        <v>1</v>
      </c>
      <c r="AN6" s="117" t="s">
        <v>2</v>
      </c>
      <c r="AO6" s="117" t="s">
        <v>33</v>
      </c>
      <c r="AP6" s="117" t="s">
        <v>34</v>
      </c>
      <c r="AQ6" s="117" t="s">
        <v>35</v>
      </c>
      <c r="AR6" s="113" t="s">
        <v>151</v>
      </c>
      <c r="AS6" s="115" t="s">
        <v>152</v>
      </c>
      <c r="AT6" s="113" t="s">
        <v>153</v>
      </c>
      <c r="AU6" s="124" t="s">
        <v>48</v>
      </c>
    </row>
    <row r="7" spans="1:47" s="7" customFormat="1" ht="260.25" customHeight="1">
      <c r="A7" s="117"/>
      <c r="B7" s="121"/>
      <c r="C7" s="118"/>
      <c r="D7" s="118"/>
      <c r="E7" s="118"/>
      <c r="F7" s="122"/>
      <c r="G7" s="118"/>
      <c r="H7" s="119"/>
      <c r="I7" s="119"/>
      <c r="J7" s="119"/>
      <c r="K7" s="119"/>
      <c r="L7" s="118"/>
      <c r="M7" s="118"/>
      <c r="N7" s="16" t="s">
        <v>29</v>
      </c>
      <c r="O7" s="17" t="s">
        <v>30</v>
      </c>
      <c r="P7" s="17" t="s">
        <v>105</v>
      </c>
      <c r="Q7" s="17" t="s">
        <v>47</v>
      </c>
      <c r="R7" s="16" t="s">
        <v>29</v>
      </c>
      <c r="S7" s="17" t="s">
        <v>30</v>
      </c>
      <c r="T7" s="17" t="s">
        <v>105</v>
      </c>
      <c r="U7" s="17" t="s">
        <v>47</v>
      </c>
      <c r="V7" s="16" t="s">
        <v>29</v>
      </c>
      <c r="W7" s="17" t="s">
        <v>30</v>
      </c>
      <c r="X7" s="17" t="s">
        <v>105</v>
      </c>
      <c r="Y7" s="17" t="s">
        <v>47</v>
      </c>
      <c r="Z7" s="16" t="s">
        <v>29</v>
      </c>
      <c r="AA7" s="17" t="s">
        <v>30</v>
      </c>
      <c r="AB7" s="17" t="s">
        <v>105</v>
      </c>
      <c r="AC7" s="17" t="s">
        <v>47</v>
      </c>
      <c r="AD7" s="16" t="s">
        <v>29</v>
      </c>
      <c r="AE7" s="17" t="s">
        <v>30</v>
      </c>
      <c r="AF7" s="17" t="s">
        <v>105</v>
      </c>
      <c r="AG7" s="17" t="s">
        <v>47</v>
      </c>
      <c r="AH7" s="16" t="s">
        <v>29</v>
      </c>
      <c r="AI7" s="17" t="s">
        <v>30</v>
      </c>
      <c r="AJ7" s="17" t="s">
        <v>105</v>
      </c>
      <c r="AK7" s="17" t="s">
        <v>47</v>
      </c>
      <c r="AL7" s="117"/>
      <c r="AM7" s="117"/>
      <c r="AN7" s="117"/>
      <c r="AO7" s="117"/>
      <c r="AP7" s="117"/>
      <c r="AQ7" s="117"/>
      <c r="AR7" s="123"/>
      <c r="AS7" s="116"/>
      <c r="AT7" s="114"/>
      <c r="AU7" s="125"/>
    </row>
    <row r="8" spans="1:47" s="21" customFormat="1" ht="44.25">
      <c r="A8" s="16" t="s">
        <v>13</v>
      </c>
      <c r="B8" s="18" t="s">
        <v>36</v>
      </c>
      <c r="C8" s="16"/>
      <c r="D8" s="19">
        <f aca="true" t="shared" si="0" ref="D8:AU8">SUM(D9:D15)</f>
        <v>540</v>
      </c>
      <c r="E8" s="19">
        <f t="shared" si="0"/>
        <v>355</v>
      </c>
      <c r="F8" s="19">
        <f t="shared" si="0"/>
        <v>20</v>
      </c>
      <c r="G8" s="19">
        <f t="shared" si="0"/>
        <v>295</v>
      </c>
      <c r="H8" s="20">
        <f t="shared" si="0"/>
        <v>0</v>
      </c>
      <c r="I8" s="20">
        <f t="shared" si="0"/>
        <v>295</v>
      </c>
      <c r="J8" s="20">
        <f t="shared" si="0"/>
        <v>0</v>
      </c>
      <c r="K8" s="20">
        <f t="shared" si="0"/>
        <v>0</v>
      </c>
      <c r="L8" s="20">
        <f t="shared" si="0"/>
        <v>40</v>
      </c>
      <c r="M8" s="20">
        <f t="shared" si="0"/>
        <v>185</v>
      </c>
      <c r="N8" s="20">
        <f t="shared" si="0"/>
        <v>15</v>
      </c>
      <c r="O8" s="20">
        <f t="shared" si="0"/>
        <v>75</v>
      </c>
      <c r="P8" s="20">
        <f t="shared" si="0"/>
        <v>15</v>
      </c>
      <c r="Q8" s="20">
        <f t="shared" si="0"/>
        <v>65</v>
      </c>
      <c r="R8" s="20">
        <f t="shared" si="0"/>
        <v>5</v>
      </c>
      <c r="S8" s="20">
        <f t="shared" si="0"/>
        <v>70</v>
      </c>
      <c r="T8" s="20">
        <f t="shared" si="0"/>
        <v>5</v>
      </c>
      <c r="U8" s="20">
        <f t="shared" si="0"/>
        <v>15</v>
      </c>
      <c r="V8" s="20">
        <f t="shared" si="0"/>
        <v>0</v>
      </c>
      <c r="W8" s="20">
        <f t="shared" si="0"/>
        <v>60</v>
      </c>
      <c r="X8" s="20">
        <f t="shared" si="0"/>
        <v>10</v>
      </c>
      <c r="Y8" s="20">
        <f t="shared" si="0"/>
        <v>30</v>
      </c>
      <c r="Z8" s="20">
        <f t="shared" si="0"/>
        <v>0</v>
      </c>
      <c r="AA8" s="20">
        <f t="shared" si="0"/>
        <v>60</v>
      </c>
      <c r="AB8" s="20">
        <f t="shared" si="0"/>
        <v>10</v>
      </c>
      <c r="AC8" s="20">
        <f t="shared" si="0"/>
        <v>30</v>
      </c>
      <c r="AD8" s="20">
        <f t="shared" si="0"/>
        <v>0</v>
      </c>
      <c r="AE8" s="20">
        <f t="shared" si="0"/>
        <v>15</v>
      </c>
      <c r="AF8" s="20">
        <f t="shared" si="0"/>
        <v>0</v>
      </c>
      <c r="AG8" s="20">
        <f t="shared" si="0"/>
        <v>35</v>
      </c>
      <c r="AH8" s="20">
        <f t="shared" si="0"/>
        <v>0</v>
      </c>
      <c r="AI8" s="20">
        <f t="shared" si="0"/>
        <v>15</v>
      </c>
      <c r="AJ8" s="20">
        <f t="shared" si="0"/>
        <v>0</v>
      </c>
      <c r="AK8" s="20">
        <f t="shared" si="0"/>
        <v>10</v>
      </c>
      <c r="AL8" s="20">
        <f t="shared" si="0"/>
        <v>5</v>
      </c>
      <c r="AM8" s="20">
        <f t="shared" si="0"/>
        <v>2</v>
      </c>
      <c r="AN8" s="20">
        <f t="shared" si="0"/>
        <v>4</v>
      </c>
      <c r="AO8" s="20">
        <f>SUM(AO9:AO15)</f>
        <v>4</v>
      </c>
      <c r="AP8" s="20">
        <f t="shared" si="0"/>
        <v>2</v>
      </c>
      <c r="AQ8" s="20">
        <f t="shared" si="0"/>
        <v>1</v>
      </c>
      <c r="AR8" s="20">
        <f t="shared" si="0"/>
        <v>11</v>
      </c>
      <c r="AS8" s="20">
        <f t="shared" si="0"/>
        <v>0</v>
      </c>
      <c r="AT8" s="20">
        <f t="shared" si="0"/>
        <v>0</v>
      </c>
      <c r="AU8" s="20">
        <f t="shared" si="0"/>
        <v>0</v>
      </c>
    </row>
    <row r="9" spans="1:47" s="37" customFormat="1" ht="34.5">
      <c r="A9" s="1" t="s">
        <v>10</v>
      </c>
      <c r="B9" s="8" t="s">
        <v>133</v>
      </c>
      <c r="C9" s="2" t="s">
        <v>76</v>
      </c>
      <c r="D9" s="3">
        <f aca="true" t="shared" si="1" ref="D9:D15">SUM(E9,M9)</f>
        <v>300</v>
      </c>
      <c r="E9" s="3">
        <f aca="true" t="shared" si="2" ref="E9:E15">SUM(F9,G9,L9)</f>
        <v>210</v>
      </c>
      <c r="F9" s="4">
        <f aca="true" t="shared" si="3" ref="F9:G15">SUM(N9,R9,V9,Z9,AD9,AH9)</f>
        <v>0</v>
      </c>
      <c r="G9" s="4">
        <f t="shared" si="3"/>
        <v>180</v>
      </c>
      <c r="H9" s="5"/>
      <c r="I9" s="5">
        <v>180</v>
      </c>
      <c r="J9" s="5"/>
      <c r="K9" s="5"/>
      <c r="L9" s="4">
        <f aca="true" t="shared" si="4" ref="L9:M15">SUM(P9,T9,X9,AB9,AF9,AJ9)</f>
        <v>30</v>
      </c>
      <c r="M9" s="3">
        <f t="shared" si="4"/>
        <v>90</v>
      </c>
      <c r="N9" s="6"/>
      <c r="O9" s="6">
        <v>30</v>
      </c>
      <c r="P9" s="6">
        <v>5</v>
      </c>
      <c r="Q9" s="6">
        <v>15</v>
      </c>
      <c r="R9" s="6"/>
      <c r="S9" s="6">
        <v>30</v>
      </c>
      <c r="T9" s="6">
        <v>5</v>
      </c>
      <c r="U9" s="6">
        <v>15</v>
      </c>
      <c r="V9" s="6"/>
      <c r="W9" s="6">
        <v>60</v>
      </c>
      <c r="X9" s="6">
        <v>10</v>
      </c>
      <c r="Y9" s="6">
        <v>30</v>
      </c>
      <c r="Z9" s="6"/>
      <c r="AA9" s="6">
        <v>60</v>
      </c>
      <c r="AB9" s="6">
        <v>10</v>
      </c>
      <c r="AC9" s="6">
        <v>30</v>
      </c>
      <c r="AD9" s="6"/>
      <c r="AE9" s="6"/>
      <c r="AF9" s="6"/>
      <c r="AG9" s="6"/>
      <c r="AH9" s="6"/>
      <c r="AI9" s="6"/>
      <c r="AJ9" s="6"/>
      <c r="AK9" s="6"/>
      <c r="AL9" s="6">
        <v>2</v>
      </c>
      <c r="AM9" s="6">
        <v>2</v>
      </c>
      <c r="AN9" s="6">
        <v>4</v>
      </c>
      <c r="AO9" s="6">
        <v>4</v>
      </c>
      <c r="AP9" s="6"/>
      <c r="AQ9" s="6"/>
      <c r="AR9" s="33">
        <v>8</v>
      </c>
      <c r="AS9" s="6"/>
      <c r="AT9" s="6"/>
      <c r="AU9" s="6"/>
    </row>
    <row r="10" spans="1:47" s="7" customFormat="1" ht="34.5">
      <c r="A10" s="1" t="s">
        <v>9</v>
      </c>
      <c r="B10" s="8" t="s">
        <v>131</v>
      </c>
      <c r="C10" s="2" t="s">
        <v>132</v>
      </c>
      <c r="D10" s="3">
        <f t="shared" si="1"/>
        <v>60</v>
      </c>
      <c r="E10" s="3">
        <f t="shared" si="2"/>
        <v>60</v>
      </c>
      <c r="F10" s="4">
        <f t="shared" si="3"/>
        <v>0</v>
      </c>
      <c r="G10" s="4">
        <f t="shared" si="3"/>
        <v>60</v>
      </c>
      <c r="H10" s="5"/>
      <c r="I10" s="5">
        <v>60</v>
      </c>
      <c r="J10" s="5"/>
      <c r="K10" s="5"/>
      <c r="L10" s="4">
        <f t="shared" si="4"/>
        <v>0</v>
      </c>
      <c r="M10" s="3">
        <f t="shared" si="4"/>
        <v>0</v>
      </c>
      <c r="N10" s="6"/>
      <c r="O10" s="6">
        <v>30</v>
      </c>
      <c r="P10" s="6"/>
      <c r="Q10" s="6"/>
      <c r="R10" s="6"/>
      <c r="S10" s="6">
        <v>30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33"/>
      <c r="AS10" s="6"/>
      <c r="AT10" s="6"/>
      <c r="AU10" s="6"/>
    </row>
    <row r="11" spans="1:47" s="7" customFormat="1" ht="34.5">
      <c r="A11" s="1" t="s">
        <v>8</v>
      </c>
      <c r="B11" s="8" t="s">
        <v>62</v>
      </c>
      <c r="C11" s="2" t="s">
        <v>63</v>
      </c>
      <c r="D11" s="3">
        <f t="shared" si="1"/>
        <v>75</v>
      </c>
      <c r="E11" s="3">
        <f t="shared" si="2"/>
        <v>25</v>
      </c>
      <c r="F11" s="4">
        <f t="shared" si="3"/>
        <v>0</v>
      </c>
      <c r="G11" s="4">
        <f t="shared" si="3"/>
        <v>15</v>
      </c>
      <c r="H11" s="5"/>
      <c r="I11" s="5">
        <v>15</v>
      </c>
      <c r="J11" s="5"/>
      <c r="K11" s="5"/>
      <c r="L11" s="4">
        <f t="shared" si="4"/>
        <v>10</v>
      </c>
      <c r="M11" s="3">
        <f t="shared" si="4"/>
        <v>50</v>
      </c>
      <c r="N11" s="6"/>
      <c r="O11" s="6">
        <v>15</v>
      </c>
      <c r="P11" s="6">
        <v>10</v>
      </c>
      <c r="Q11" s="6">
        <v>50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3</v>
      </c>
      <c r="AM11" s="6"/>
      <c r="AN11" s="6"/>
      <c r="AO11" s="6"/>
      <c r="AP11" s="6"/>
      <c r="AQ11" s="6"/>
      <c r="AR11" s="33">
        <v>1</v>
      </c>
      <c r="AS11" s="6"/>
      <c r="AT11" s="6"/>
      <c r="AU11" s="6"/>
    </row>
    <row r="12" spans="1:47" s="7" customFormat="1" ht="34.5">
      <c r="A12" s="1" t="s">
        <v>7</v>
      </c>
      <c r="B12" s="8" t="s">
        <v>129</v>
      </c>
      <c r="C12" s="2" t="s">
        <v>132</v>
      </c>
      <c r="D12" s="3">
        <f t="shared" si="1"/>
        <v>15</v>
      </c>
      <c r="E12" s="3">
        <f t="shared" si="2"/>
        <v>15</v>
      </c>
      <c r="F12" s="4">
        <f t="shared" si="3"/>
        <v>15</v>
      </c>
      <c r="G12" s="4">
        <f t="shared" si="3"/>
        <v>0</v>
      </c>
      <c r="H12" s="5"/>
      <c r="I12" s="5"/>
      <c r="J12" s="5"/>
      <c r="K12" s="5"/>
      <c r="L12" s="4">
        <f t="shared" si="4"/>
        <v>0</v>
      </c>
      <c r="M12" s="3">
        <f t="shared" si="4"/>
        <v>0</v>
      </c>
      <c r="N12" s="6">
        <v>15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33"/>
      <c r="AS12" s="6"/>
      <c r="AT12" s="6"/>
      <c r="AU12" s="6"/>
    </row>
    <row r="13" spans="1:47" s="7" customFormat="1" ht="34.5">
      <c r="A13" s="1" t="s">
        <v>6</v>
      </c>
      <c r="B13" s="8" t="s">
        <v>155</v>
      </c>
      <c r="C13" s="2" t="s">
        <v>132</v>
      </c>
      <c r="D13" s="3">
        <f t="shared" si="1"/>
        <v>15</v>
      </c>
      <c r="E13" s="3">
        <f t="shared" si="2"/>
        <v>15</v>
      </c>
      <c r="F13" s="4">
        <f t="shared" si="3"/>
        <v>5</v>
      </c>
      <c r="G13" s="4">
        <f t="shared" si="3"/>
        <v>10</v>
      </c>
      <c r="H13" s="5"/>
      <c r="I13" s="5">
        <v>10</v>
      </c>
      <c r="J13" s="5"/>
      <c r="K13" s="5"/>
      <c r="L13" s="4">
        <f t="shared" si="4"/>
        <v>0</v>
      </c>
      <c r="M13" s="3">
        <f t="shared" si="4"/>
        <v>0</v>
      </c>
      <c r="N13" s="6"/>
      <c r="O13" s="6"/>
      <c r="P13" s="6"/>
      <c r="Q13" s="6"/>
      <c r="R13" s="6">
        <v>5</v>
      </c>
      <c r="S13" s="6">
        <v>10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33"/>
      <c r="AS13" s="6"/>
      <c r="AT13" s="6"/>
      <c r="AU13" s="6"/>
    </row>
    <row r="14" spans="1:47" s="7" customFormat="1" ht="34.5">
      <c r="A14" s="1" t="s">
        <v>5</v>
      </c>
      <c r="B14" s="8" t="s">
        <v>64</v>
      </c>
      <c r="C14" s="2" t="s">
        <v>65</v>
      </c>
      <c r="D14" s="3">
        <f t="shared" si="1"/>
        <v>50</v>
      </c>
      <c r="E14" s="3">
        <f t="shared" si="2"/>
        <v>15</v>
      </c>
      <c r="F14" s="4">
        <f t="shared" si="3"/>
        <v>0</v>
      </c>
      <c r="G14" s="4">
        <f t="shared" si="3"/>
        <v>15</v>
      </c>
      <c r="H14" s="5"/>
      <c r="I14" s="5">
        <v>15</v>
      </c>
      <c r="J14" s="5"/>
      <c r="K14" s="5"/>
      <c r="L14" s="4">
        <f t="shared" si="4"/>
        <v>0</v>
      </c>
      <c r="M14" s="3">
        <f t="shared" si="4"/>
        <v>35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v>15</v>
      </c>
      <c r="AF14" s="6"/>
      <c r="AG14" s="6">
        <v>35</v>
      </c>
      <c r="AH14" s="6"/>
      <c r="AI14" s="6"/>
      <c r="AJ14" s="6"/>
      <c r="AK14" s="6"/>
      <c r="AL14" s="6"/>
      <c r="AM14" s="6"/>
      <c r="AN14" s="6"/>
      <c r="AO14" s="6"/>
      <c r="AP14" s="6">
        <v>2</v>
      </c>
      <c r="AQ14" s="6"/>
      <c r="AR14" s="33">
        <v>1</v>
      </c>
      <c r="AS14" s="6"/>
      <c r="AT14" s="6"/>
      <c r="AU14" s="6"/>
    </row>
    <row r="15" spans="1:47" s="7" customFormat="1" ht="34.5">
      <c r="A15" s="1" t="s">
        <v>161</v>
      </c>
      <c r="B15" s="8" t="s">
        <v>148</v>
      </c>
      <c r="C15" s="2" t="s">
        <v>75</v>
      </c>
      <c r="D15" s="3">
        <f t="shared" si="1"/>
        <v>25</v>
      </c>
      <c r="E15" s="3">
        <f t="shared" si="2"/>
        <v>15</v>
      </c>
      <c r="F15" s="4">
        <f t="shared" si="3"/>
        <v>0</v>
      </c>
      <c r="G15" s="4">
        <f t="shared" si="3"/>
        <v>15</v>
      </c>
      <c r="H15" s="5"/>
      <c r="I15" s="5">
        <v>15</v>
      </c>
      <c r="J15" s="5"/>
      <c r="K15" s="5"/>
      <c r="L15" s="4">
        <f t="shared" si="4"/>
        <v>0</v>
      </c>
      <c r="M15" s="3">
        <f t="shared" si="4"/>
        <v>10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>
        <v>15</v>
      </c>
      <c r="AJ15" s="6"/>
      <c r="AK15" s="6">
        <v>10</v>
      </c>
      <c r="AL15" s="6"/>
      <c r="AM15" s="6"/>
      <c r="AN15" s="6"/>
      <c r="AO15" s="6"/>
      <c r="AP15" s="6"/>
      <c r="AQ15" s="6">
        <v>1</v>
      </c>
      <c r="AR15" s="33">
        <v>1</v>
      </c>
      <c r="AS15" s="6"/>
      <c r="AT15" s="6"/>
      <c r="AU15" s="6"/>
    </row>
    <row r="16" spans="1:47" s="21" customFormat="1" ht="44.25">
      <c r="A16" s="16" t="s">
        <v>18</v>
      </c>
      <c r="B16" s="18" t="s">
        <v>37</v>
      </c>
      <c r="C16" s="16"/>
      <c r="D16" s="19">
        <f aca="true" t="shared" si="5" ref="D16:AU16">SUM(D17:D25)</f>
        <v>1000</v>
      </c>
      <c r="E16" s="19">
        <f t="shared" si="5"/>
        <v>540</v>
      </c>
      <c r="F16" s="20">
        <f t="shared" si="5"/>
        <v>180</v>
      </c>
      <c r="G16" s="20">
        <f t="shared" si="5"/>
        <v>255</v>
      </c>
      <c r="H16" s="20">
        <f t="shared" si="5"/>
        <v>240</v>
      </c>
      <c r="I16" s="20">
        <f t="shared" si="5"/>
        <v>15</v>
      </c>
      <c r="J16" s="20">
        <f t="shared" si="5"/>
        <v>0</v>
      </c>
      <c r="K16" s="20">
        <f t="shared" si="5"/>
        <v>0</v>
      </c>
      <c r="L16" s="20">
        <f t="shared" si="5"/>
        <v>105</v>
      </c>
      <c r="M16" s="19">
        <f t="shared" si="5"/>
        <v>460</v>
      </c>
      <c r="N16" s="20">
        <f t="shared" si="5"/>
        <v>120</v>
      </c>
      <c r="O16" s="20">
        <f t="shared" si="5"/>
        <v>150</v>
      </c>
      <c r="P16" s="20">
        <f t="shared" si="5"/>
        <v>65</v>
      </c>
      <c r="Q16" s="20">
        <f t="shared" si="5"/>
        <v>290</v>
      </c>
      <c r="R16" s="20">
        <f t="shared" si="5"/>
        <v>45</v>
      </c>
      <c r="S16" s="20">
        <f t="shared" si="5"/>
        <v>75</v>
      </c>
      <c r="T16" s="20">
        <f t="shared" si="5"/>
        <v>25</v>
      </c>
      <c r="U16" s="20">
        <f t="shared" si="5"/>
        <v>105</v>
      </c>
      <c r="V16" s="20">
        <f t="shared" si="5"/>
        <v>15</v>
      </c>
      <c r="W16" s="20">
        <f t="shared" si="5"/>
        <v>30</v>
      </c>
      <c r="X16" s="20">
        <f t="shared" si="5"/>
        <v>15</v>
      </c>
      <c r="Y16" s="20">
        <f t="shared" si="5"/>
        <v>65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5"/>
        <v>0</v>
      </c>
      <c r="AH16" s="20">
        <f t="shared" si="5"/>
        <v>0</v>
      </c>
      <c r="AI16" s="20">
        <f t="shared" si="5"/>
        <v>0</v>
      </c>
      <c r="AJ16" s="20">
        <f t="shared" si="5"/>
        <v>0</v>
      </c>
      <c r="AK16" s="20">
        <f t="shared" si="5"/>
        <v>0</v>
      </c>
      <c r="AL16" s="20">
        <f t="shared" si="5"/>
        <v>25</v>
      </c>
      <c r="AM16" s="20">
        <f t="shared" si="5"/>
        <v>10</v>
      </c>
      <c r="AN16" s="20">
        <f t="shared" si="5"/>
        <v>5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21</v>
      </c>
      <c r="AS16" s="20">
        <f t="shared" si="5"/>
        <v>0</v>
      </c>
      <c r="AT16" s="20">
        <f t="shared" si="5"/>
        <v>26</v>
      </c>
      <c r="AU16" s="20">
        <f t="shared" si="5"/>
        <v>0</v>
      </c>
    </row>
    <row r="17" spans="1:47" s="7" customFormat="1" ht="34.5">
      <c r="A17" s="1" t="s">
        <v>10</v>
      </c>
      <c r="B17" s="8" t="s">
        <v>68</v>
      </c>
      <c r="C17" s="2" t="s">
        <v>69</v>
      </c>
      <c r="D17" s="3">
        <f aca="true" t="shared" si="6" ref="D17:D25">SUM(E17,M17)</f>
        <v>125</v>
      </c>
      <c r="E17" s="3">
        <f aca="true" t="shared" si="7" ref="E17:E25">SUM(F17,G17,L17)</f>
        <v>60</v>
      </c>
      <c r="F17" s="4">
        <f aca="true" t="shared" si="8" ref="F17:F24">SUM(N17,R17,V17,Z17,AD17,AH17)</f>
        <v>15</v>
      </c>
      <c r="G17" s="4">
        <f aca="true" t="shared" si="9" ref="G17:G24">SUM(O17,S17,W17,AA17,AE17,AI17)</f>
        <v>30</v>
      </c>
      <c r="H17" s="5">
        <v>30</v>
      </c>
      <c r="I17" s="5"/>
      <c r="J17" s="5"/>
      <c r="K17" s="5"/>
      <c r="L17" s="4">
        <f aca="true" t="shared" si="10" ref="L17:L25">SUM(P17,T17,X17,AB17,AF17,AJ17)</f>
        <v>15</v>
      </c>
      <c r="M17" s="3">
        <f aca="true" t="shared" si="11" ref="M17:M24">SUM(Q17,U17,Y17,AC17,AG17,AK17)</f>
        <v>65</v>
      </c>
      <c r="N17" s="6">
        <v>15</v>
      </c>
      <c r="O17" s="6">
        <v>30</v>
      </c>
      <c r="P17" s="6">
        <v>15</v>
      </c>
      <c r="Q17" s="6">
        <v>65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2</v>
      </c>
      <c r="AS17" s="6"/>
      <c r="AT17" s="6"/>
      <c r="AU17" s="6"/>
    </row>
    <row r="18" spans="1:47" s="7" customFormat="1" ht="34.5">
      <c r="A18" s="1" t="s">
        <v>9</v>
      </c>
      <c r="B18" s="8" t="s">
        <v>72</v>
      </c>
      <c r="C18" s="2" t="s">
        <v>69</v>
      </c>
      <c r="D18" s="3">
        <f t="shared" si="6"/>
        <v>125</v>
      </c>
      <c r="E18" s="3">
        <f t="shared" si="7"/>
        <v>60</v>
      </c>
      <c r="F18" s="4">
        <f t="shared" si="8"/>
        <v>15</v>
      </c>
      <c r="G18" s="4">
        <f t="shared" si="9"/>
        <v>30</v>
      </c>
      <c r="H18" s="5">
        <v>30</v>
      </c>
      <c r="I18" s="5"/>
      <c r="J18" s="5"/>
      <c r="K18" s="5"/>
      <c r="L18" s="4">
        <f t="shared" si="10"/>
        <v>15</v>
      </c>
      <c r="M18" s="3">
        <f t="shared" si="11"/>
        <v>65</v>
      </c>
      <c r="N18" s="6">
        <v>15</v>
      </c>
      <c r="O18" s="6">
        <v>30</v>
      </c>
      <c r="P18" s="6">
        <v>15</v>
      </c>
      <c r="Q18" s="6">
        <v>65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5</v>
      </c>
      <c r="AM18" s="6"/>
      <c r="AN18" s="6"/>
      <c r="AO18" s="6"/>
      <c r="AP18" s="6"/>
      <c r="AQ18" s="6"/>
      <c r="AR18" s="6">
        <v>2</v>
      </c>
      <c r="AS18" s="6"/>
      <c r="AT18" s="6">
        <v>5</v>
      </c>
      <c r="AU18" s="6"/>
    </row>
    <row r="19" spans="1:47" s="7" customFormat="1" ht="34.5">
      <c r="A19" s="1" t="s">
        <v>8</v>
      </c>
      <c r="B19" s="8" t="s">
        <v>82</v>
      </c>
      <c r="C19" s="2" t="s">
        <v>69</v>
      </c>
      <c r="D19" s="3">
        <f t="shared" si="6"/>
        <v>125</v>
      </c>
      <c r="E19" s="3">
        <f t="shared" si="7"/>
        <v>70</v>
      </c>
      <c r="F19" s="4">
        <f>SUM(N19,R19,V19,Z19,AD19,AH19)</f>
        <v>30</v>
      </c>
      <c r="G19" s="4">
        <f>SUM(O19,S19,W19,AA19,AE19,AI19)</f>
        <v>30</v>
      </c>
      <c r="H19" s="5">
        <v>30</v>
      </c>
      <c r="I19" s="5"/>
      <c r="J19" s="5"/>
      <c r="K19" s="5"/>
      <c r="L19" s="4">
        <f t="shared" si="10"/>
        <v>10</v>
      </c>
      <c r="M19" s="3">
        <f>SUM(Q19,U19,Y19,AC19,AG19,AK19)</f>
        <v>55</v>
      </c>
      <c r="N19" s="6">
        <v>30</v>
      </c>
      <c r="O19" s="6">
        <v>30</v>
      </c>
      <c r="P19" s="6">
        <v>10</v>
      </c>
      <c r="Q19" s="6">
        <v>55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3</v>
      </c>
      <c r="AS19" s="6"/>
      <c r="AT19" s="6">
        <v>5</v>
      </c>
      <c r="AU19" s="6"/>
    </row>
    <row r="20" spans="1:47" s="7" customFormat="1" ht="34.5">
      <c r="A20" s="1" t="s">
        <v>7</v>
      </c>
      <c r="B20" s="8" t="s">
        <v>81</v>
      </c>
      <c r="C20" s="2" t="s">
        <v>63</v>
      </c>
      <c r="D20" s="3">
        <f t="shared" si="6"/>
        <v>125</v>
      </c>
      <c r="E20" s="3">
        <f t="shared" si="7"/>
        <v>70</v>
      </c>
      <c r="F20" s="4">
        <f t="shared" si="8"/>
        <v>30</v>
      </c>
      <c r="G20" s="4">
        <f t="shared" si="9"/>
        <v>30</v>
      </c>
      <c r="H20" s="5">
        <v>30</v>
      </c>
      <c r="I20" s="5"/>
      <c r="J20" s="5"/>
      <c r="K20" s="5"/>
      <c r="L20" s="4">
        <f t="shared" si="10"/>
        <v>10</v>
      </c>
      <c r="M20" s="3">
        <f t="shared" si="11"/>
        <v>55</v>
      </c>
      <c r="N20" s="6">
        <v>30</v>
      </c>
      <c r="O20" s="6">
        <v>30</v>
      </c>
      <c r="P20" s="6">
        <v>10</v>
      </c>
      <c r="Q20" s="6">
        <v>55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>
        <v>5</v>
      </c>
      <c r="AM20" s="6"/>
      <c r="AN20" s="6"/>
      <c r="AO20" s="6"/>
      <c r="AP20" s="6"/>
      <c r="AQ20" s="6"/>
      <c r="AR20" s="6">
        <v>3</v>
      </c>
      <c r="AS20" s="6"/>
      <c r="AT20" s="6">
        <v>5</v>
      </c>
      <c r="AU20" s="6"/>
    </row>
    <row r="21" spans="1:47" s="7" customFormat="1" ht="34.5">
      <c r="A21" s="1" t="s">
        <v>6</v>
      </c>
      <c r="B21" s="8" t="s">
        <v>154</v>
      </c>
      <c r="C21" s="2" t="s">
        <v>69</v>
      </c>
      <c r="D21" s="3">
        <f t="shared" si="6"/>
        <v>125</v>
      </c>
      <c r="E21" s="3">
        <f t="shared" si="7"/>
        <v>75</v>
      </c>
      <c r="F21" s="4">
        <f t="shared" si="8"/>
        <v>30</v>
      </c>
      <c r="G21" s="4">
        <f t="shared" si="9"/>
        <v>30</v>
      </c>
      <c r="H21" s="5">
        <v>30</v>
      </c>
      <c r="I21" s="5"/>
      <c r="J21" s="5"/>
      <c r="K21" s="5"/>
      <c r="L21" s="4">
        <f t="shared" si="10"/>
        <v>15</v>
      </c>
      <c r="M21" s="3">
        <f t="shared" si="11"/>
        <v>50</v>
      </c>
      <c r="N21" s="6">
        <v>30</v>
      </c>
      <c r="O21" s="6">
        <v>30</v>
      </c>
      <c r="P21" s="6">
        <v>15</v>
      </c>
      <c r="Q21" s="6">
        <v>50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>
        <v>5</v>
      </c>
      <c r="AM21" s="6"/>
      <c r="AN21" s="6"/>
      <c r="AO21" s="6"/>
      <c r="AP21" s="6"/>
      <c r="AQ21" s="6"/>
      <c r="AR21" s="6">
        <v>3</v>
      </c>
      <c r="AS21" s="6"/>
      <c r="AT21" s="6">
        <v>5</v>
      </c>
      <c r="AU21" s="6"/>
    </row>
    <row r="22" spans="1:47" s="7" customFormat="1" ht="34.5">
      <c r="A22" s="1" t="s">
        <v>5</v>
      </c>
      <c r="B22" s="8" t="s">
        <v>70</v>
      </c>
      <c r="C22" s="2" t="s">
        <v>71</v>
      </c>
      <c r="D22" s="3">
        <f t="shared" si="6"/>
        <v>75</v>
      </c>
      <c r="E22" s="3">
        <f t="shared" si="7"/>
        <v>40</v>
      </c>
      <c r="F22" s="4">
        <f t="shared" si="8"/>
        <v>15</v>
      </c>
      <c r="G22" s="4">
        <f t="shared" si="9"/>
        <v>15</v>
      </c>
      <c r="H22" s="5">
        <v>15</v>
      </c>
      <c r="I22" s="5"/>
      <c r="J22" s="5"/>
      <c r="K22" s="5"/>
      <c r="L22" s="4">
        <f t="shared" si="10"/>
        <v>10</v>
      </c>
      <c r="M22" s="3">
        <f t="shared" si="11"/>
        <v>35</v>
      </c>
      <c r="N22" s="6"/>
      <c r="O22" s="6"/>
      <c r="P22" s="6"/>
      <c r="Q22" s="6"/>
      <c r="R22" s="6">
        <v>15</v>
      </c>
      <c r="S22" s="6">
        <v>15</v>
      </c>
      <c r="T22" s="6">
        <v>10</v>
      </c>
      <c r="U22" s="6">
        <v>35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2</v>
      </c>
      <c r="AS22" s="6"/>
      <c r="AT22" s="6">
        <v>3</v>
      </c>
      <c r="AU22" s="6"/>
    </row>
    <row r="23" spans="1:47" s="7" customFormat="1" ht="34.5">
      <c r="A23" s="1" t="s">
        <v>20</v>
      </c>
      <c r="B23" s="8" t="s">
        <v>98</v>
      </c>
      <c r="C23" s="2" t="s">
        <v>61</v>
      </c>
      <c r="D23" s="3">
        <f t="shared" si="6"/>
        <v>75</v>
      </c>
      <c r="E23" s="3">
        <f t="shared" si="7"/>
        <v>45</v>
      </c>
      <c r="F23" s="4">
        <f t="shared" si="8"/>
        <v>15</v>
      </c>
      <c r="G23" s="4">
        <f t="shared" si="9"/>
        <v>30</v>
      </c>
      <c r="H23" s="5">
        <v>30</v>
      </c>
      <c r="I23" s="5"/>
      <c r="J23" s="5"/>
      <c r="K23" s="5"/>
      <c r="L23" s="4">
        <f t="shared" si="10"/>
        <v>0</v>
      </c>
      <c r="M23" s="3">
        <f t="shared" si="11"/>
        <v>30</v>
      </c>
      <c r="N23" s="6"/>
      <c r="O23" s="6"/>
      <c r="P23" s="6"/>
      <c r="Q23" s="6"/>
      <c r="R23" s="6">
        <v>15</v>
      </c>
      <c r="S23" s="6">
        <v>30</v>
      </c>
      <c r="T23" s="6"/>
      <c r="U23" s="6">
        <v>30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v>3</v>
      </c>
      <c r="AN23" s="6"/>
      <c r="AO23" s="6"/>
      <c r="AP23" s="6"/>
      <c r="AQ23" s="6"/>
      <c r="AR23" s="6">
        <v>2</v>
      </c>
      <c r="AS23" s="6"/>
      <c r="AT23" s="6">
        <v>3</v>
      </c>
      <c r="AU23" s="6"/>
    </row>
    <row r="24" spans="1:47" s="7" customFormat="1" ht="34.5">
      <c r="A24" s="1" t="s">
        <v>21</v>
      </c>
      <c r="B24" s="8" t="s">
        <v>73</v>
      </c>
      <c r="C24" s="2" t="s">
        <v>61</v>
      </c>
      <c r="D24" s="3">
        <f t="shared" si="6"/>
        <v>100</v>
      </c>
      <c r="E24" s="3">
        <f t="shared" si="7"/>
        <v>60</v>
      </c>
      <c r="F24" s="4">
        <f t="shared" si="8"/>
        <v>15</v>
      </c>
      <c r="G24" s="4">
        <f t="shared" si="9"/>
        <v>30</v>
      </c>
      <c r="H24" s="5">
        <v>15</v>
      </c>
      <c r="I24" s="5">
        <v>15</v>
      </c>
      <c r="J24" s="5"/>
      <c r="K24" s="5"/>
      <c r="L24" s="4">
        <f t="shared" si="10"/>
        <v>15</v>
      </c>
      <c r="M24" s="3">
        <f t="shared" si="11"/>
        <v>40</v>
      </c>
      <c r="N24" s="6"/>
      <c r="O24" s="6"/>
      <c r="P24" s="6"/>
      <c r="Q24" s="6"/>
      <c r="R24" s="6">
        <v>15</v>
      </c>
      <c r="S24" s="6">
        <v>30</v>
      </c>
      <c r="T24" s="6">
        <v>15</v>
      </c>
      <c r="U24" s="6">
        <v>40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>
        <v>4</v>
      </c>
      <c r="AN24" s="6"/>
      <c r="AO24" s="6"/>
      <c r="AP24" s="6"/>
      <c r="AQ24" s="6"/>
      <c r="AR24" s="6">
        <v>2</v>
      </c>
      <c r="AS24" s="6"/>
      <c r="AT24" s="6"/>
      <c r="AU24" s="6"/>
    </row>
    <row r="25" spans="1:47" s="7" customFormat="1" ht="34.5">
      <c r="A25" s="1" t="s">
        <v>22</v>
      </c>
      <c r="B25" s="8" t="s">
        <v>89</v>
      </c>
      <c r="C25" s="2" t="s">
        <v>74</v>
      </c>
      <c r="D25" s="3">
        <f t="shared" si="6"/>
        <v>125</v>
      </c>
      <c r="E25" s="3">
        <f t="shared" si="7"/>
        <v>60</v>
      </c>
      <c r="F25" s="4">
        <f>SUM(N25,R25,V25,Z25,AD25,AH25)</f>
        <v>15</v>
      </c>
      <c r="G25" s="4">
        <f>SUM(O25,S25,W25,AA25,AE25,AI25)</f>
        <v>30</v>
      </c>
      <c r="H25" s="5">
        <v>30</v>
      </c>
      <c r="I25" s="5"/>
      <c r="J25" s="5"/>
      <c r="K25" s="5"/>
      <c r="L25" s="4">
        <f t="shared" si="10"/>
        <v>15</v>
      </c>
      <c r="M25" s="3">
        <f>SUM(Q25,U25,Y25,AC25,AG25,AK25)</f>
        <v>65</v>
      </c>
      <c r="N25" s="6"/>
      <c r="O25" s="6"/>
      <c r="P25" s="6"/>
      <c r="Q25" s="6"/>
      <c r="R25" s="6"/>
      <c r="S25" s="6"/>
      <c r="T25" s="6"/>
      <c r="U25" s="6"/>
      <c r="V25" s="6">
        <v>15</v>
      </c>
      <c r="W25" s="6">
        <v>30</v>
      </c>
      <c r="X25" s="6">
        <v>15</v>
      </c>
      <c r="Y25" s="6">
        <v>65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>
        <v>5</v>
      </c>
      <c r="AO25" s="6"/>
      <c r="AP25" s="6"/>
      <c r="AQ25" s="6"/>
      <c r="AR25" s="6">
        <v>2</v>
      </c>
      <c r="AS25" s="6"/>
      <c r="AT25" s="6"/>
      <c r="AU25" s="6"/>
    </row>
    <row r="26" spans="1:47" s="22" customFormat="1" ht="44.25">
      <c r="A26" s="16" t="s">
        <v>19</v>
      </c>
      <c r="B26" s="18" t="s">
        <v>38</v>
      </c>
      <c r="C26" s="16"/>
      <c r="D26" s="19">
        <f aca="true" t="shared" si="12" ref="D26:AU26">SUM(D27:D45)</f>
        <v>2470</v>
      </c>
      <c r="E26" s="19">
        <f t="shared" si="12"/>
        <v>1100</v>
      </c>
      <c r="F26" s="20">
        <f t="shared" si="12"/>
        <v>210</v>
      </c>
      <c r="G26" s="20">
        <f t="shared" si="12"/>
        <v>655</v>
      </c>
      <c r="H26" s="20">
        <f t="shared" si="12"/>
        <v>225</v>
      </c>
      <c r="I26" s="20">
        <f t="shared" si="12"/>
        <v>330</v>
      </c>
      <c r="J26" s="20">
        <f t="shared" si="12"/>
        <v>85</v>
      </c>
      <c r="K26" s="20">
        <f t="shared" si="12"/>
        <v>15</v>
      </c>
      <c r="L26" s="20">
        <f t="shared" si="12"/>
        <v>235</v>
      </c>
      <c r="M26" s="19">
        <f t="shared" si="12"/>
        <v>1370</v>
      </c>
      <c r="N26" s="20">
        <f t="shared" si="12"/>
        <v>0</v>
      </c>
      <c r="O26" s="20">
        <f t="shared" si="12"/>
        <v>0</v>
      </c>
      <c r="P26" s="20">
        <f t="shared" si="12"/>
        <v>0</v>
      </c>
      <c r="Q26" s="20">
        <f t="shared" si="12"/>
        <v>0</v>
      </c>
      <c r="R26" s="20">
        <f t="shared" si="12"/>
        <v>75</v>
      </c>
      <c r="S26" s="20">
        <f t="shared" si="12"/>
        <v>90</v>
      </c>
      <c r="T26" s="20">
        <f t="shared" si="12"/>
        <v>30</v>
      </c>
      <c r="U26" s="20">
        <f t="shared" si="12"/>
        <v>285</v>
      </c>
      <c r="V26" s="20">
        <f t="shared" si="12"/>
        <v>45</v>
      </c>
      <c r="W26" s="20">
        <f t="shared" si="12"/>
        <v>120</v>
      </c>
      <c r="X26" s="20">
        <f t="shared" si="12"/>
        <v>55</v>
      </c>
      <c r="Y26" s="20">
        <f t="shared" si="12"/>
        <v>325</v>
      </c>
      <c r="Z26" s="20">
        <f t="shared" si="12"/>
        <v>90</v>
      </c>
      <c r="AA26" s="20">
        <f t="shared" si="12"/>
        <v>220</v>
      </c>
      <c r="AB26" s="20">
        <f t="shared" si="12"/>
        <v>85</v>
      </c>
      <c r="AC26" s="20">
        <f t="shared" si="12"/>
        <v>285</v>
      </c>
      <c r="AD26" s="20">
        <f t="shared" si="12"/>
        <v>0</v>
      </c>
      <c r="AE26" s="20">
        <f t="shared" si="12"/>
        <v>120</v>
      </c>
      <c r="AF26" s="20">
        <f t="shared" si="12"/>
        <v>35</v>
      </c>
      <c r="AG26" s="20">
        <f t="shared" si="12"/>
        <v>215</v>
      </c>
      <c r="AH26" s="20">
        <f t="shared" si="12"/>
        <v>0</v>
      </c>
      <c r="AI26" s="20">
        <f t="shared" si="12"/>
        <v>105</v>
      </c>
      <c r="AJ26" s="20">
        <f t="shared" si="12"/>
        <v>30</v>
      </c>
      <c r="AK26" s="20">
        <f t="shared" si="12"/>
        <v>260</v>
      </c>
      <c r="AL26" s="20">
        <f t="shared" si="12"/>
        <v>0</v>
      </c>
      <c r="AM26" s="20">
        <f t="shared" si="12"/>
        <v>18</v>
      </c>
      <c r="AN26" s="20">
        <f t="shared" si="12"/>
        <v>21</v>
      </c>
      <c r="AO26" s="20">
        <f t="shared" si="12"/>
        <v>26</v>
      </c>
      <c r="AP26" s="20">
        <f t="shared" si="12"/>
        <v>14</v>
      </c>
      <c r="AQ26" s="20">
        <f t="shared" si="12"/>
        <v>15</v>
      </c>
      <c r="AR26" s="20">
        <f t="shared" si="12"/>
        <v>47</v>
      </c>
      <c r="AS26" s="20">
        <f t="shared" si="12"/>
        <v>94</v>
      </c>
      <c r="AT26" s="20">
        <f t="shared" si="12"/>
        <v>0</v>
      </c>
      <c r="AU26" s="20">
        <f t="shared" si="12"/>
        <v>29</v>
      </c>
    </row>
    <row r="27" spans="1:47" s="7" customFormat="1" ht="34.5">
      <c r="A27" s="1" t="s">
        <v>10</v>
      </c>
      <c r="B27" s="8" t="s">
        <v>78</v>
      </c>
      <c r="C27" s="2" t="s">
        <v>71</v>
      </c>
      <c r="D27" s="3">
        <f aca="true" t="shared" si="13" ref="D27:D45">SUM(E27,M27)</f>
        <v>100</v>
      </c>
      <c r="E27" s="3">
        <f aca="true" t="shared" si="14" ref="E27:E45">SUM(F27,G27,L27)</f>
        <v>60</v>
      </c>
      <c r="F27" s="4">
        <f aca="true" t="shared" si="15" ref="F27:F45">SUM(N27,R27,V27,Z27,AD27,AH27)</f>
        <v>30</v>
      </c>
      <c r="G27" s="4">
        <f aca="true" t="shared" si="16" ref="G27:G45">SUM(O27,S27,W27,AA27,AE27,AI27)</f>
        <v>30</v>
      </c>
      <c r="H27" s="5">
        <v>15</v>
      </c>
      <c r="I27" s="5">
        <v>15</v>
      </c>
      <c r="J27" s="5"/>
      <c r="K27" s="5"/>
      <c r="L27" s="4">
        <f aca="true" t="shared" si="17" ref="L27:L45">SUM(P27,T27,X27,AB27,AF27,AJ27)</f>
        <v>0</v>
      </c>
      <c r="M27" s="3">
        <f aca="true" t="shared" si="18" ref="M27:M45">SUM(Q27,U27,Y27,AC27,AG27,AK27)</f>
        <v>40</v>
      </c>
      <c r="N27" s="6"/>
      <c r="O27" s="6"/>
      <c r="P27" s="6"/>
      <c r="Q27" s="6"/>
      <c r="R27" s="6">
        <v>30</v>
      </c>
      <c r="S27" s="6">
        <v>30</v>
      </c>
      <c r="T27" s="6"/>
      <c r="U27" s="6">
        <v>40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>
        <v>4</v>
      </c>
      <c r="AN27" s="6"/>
      <c r="AO27" s="6"/>
      <c r="AP27" s="6"/>
      <c r="AQ27" s="6"/>
      <c r="AR27" s="6">
        <v>3</v>
      </c>
      <c r="AS27" s="6">
        <v>4</v>
      </c>
      <c r="AT27" s="6"/>
      <c r="AU27" s="6"/>
    </row>
    <row r="28" spans="1:47" s="7" customFormat="1" ht="34.5">
      <c r="A28" s="1" t="s">
        <v>9</v>
      </c>
      <c r="B28" s="8" t="s">
        <v>86</v>
      </c>
      <c r="C28" s="2" t="s">
        <v>71</v>
      </c>
      <c r="D28" s="3">
        <f t="shared" si="13"/>
        <v>100</v>
      </c>
      <c r="E28" s="3">
        <f t="shared" si="14"/>
        <v>60</v>
      </c>
      <c r="F28" s="4">
        <f t="shared" si="15"/>
        <v>15</v>
      </c>
      <c r="G28" s="4">
        <f t="shared" si="16"/>
        <v>30</v>
      </c>
      <c r="H28" s="5">
        <v>15</v>
      </c>
      <c r="I28" s="5">
        <v>15</v>
      </c>
      <c r="J28" s="5"/>
      <c r="K28" s="5"/>
      <c r="L28" s="4">
        <f t="shared" si="17"/>
        <v>15</v>
      </c>
      <c r="M28" s="3">
        <f t="shared" si="18"/>
        <v>40</v>
      </c>
      <c r="N28" s="6"/>
      <c r="O28" s="6"/>
      <c r="P28" s="6"/>
      <c r="Q28" s="6"/>
      <c r="R28" s="6">
        <v>15</v>
      </c>
      <c r="S28" s="6">
        <v>30</v>
      </c>
      <c r="T28" s="6">
        <v>15</v>
      </c>
      <c r="U28" s="6">
        <v>40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>
        <v>4</v>
      </c>
      <c r="AN28" s="6"/>
      <c r="AO28" s="6"/>
      <c r="AP28" s="6"/>
      <c r="AQ28" s="6"/>
      <c r="AR28" s="6">
        <v>3</v>
      </c>
      <c r="AS28" s="6">
        <v>4</v>
      </c>
      <c r="AT28" s="6"/>
      <c r="AU28" s="6"/>
    </row>
    <row r="29" spans="1:47" s="7" customFormat="1" ht="34.5">
      <c r="A29" s="1" t="s">
        <v>8</v>
      </c>
      <c r="B29" s="8" t="s">
        <v>92</v>
      </c>
      <c r="C29" s="2" t="s">
        <v>71</v>
      </c>
      <c r="D29" s="3">
        <f>SUM(E29,M29)</f>
        <v>100</v>
      </c>
      <c r="E29" s="3">
        <f>SUM(F29,G29,L29)</f>
        <v>75</v>
      </c>
      <c r="F29" s="4">
        <f>SUM(N29,R29,V29,Z29,AD29,AH29)</f>
        <v>30</v>
      </c>
      <c r="G29" s="4">
        <f>SUM(O29,S29,W29,AA29,AE29,AI29)</f>
        <v>30</v>
      </c>
      <c r="H29" s="5">
        <v>15</v>
      </c>
      <c r="I29" s="5"/>
      <c r="J29" s="5">
        <v>15</v>
      </c>
      <c r="K29" s="5"/>
      <c r="L29" s="4">
        <f>SUM(P29,T29,X29,AB29,AF29,AJ29)</f>
        <v>15</v>
      </c>
      <c r="M29" s="3">
        <f>SUM(Q29,U29,Y29,AC29,AG29,AK29)</f>
        <v>25</v>
      </c>
      <c r="N29" s="6"/>
      <c r="O29" s="6"/>
      <c r="P29" s="6"/>
      <c r="Q29" s="6"/>
      <c r="R29" s="6">
        <v>30</v>
      </c>
      <c r="S29" s="6">
        <v>30</v>
      </c>
      <c r="T29" s="6">
        <v>15</v>
      </c>
      <c r="U29" s="6">
        <v>25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>
        <v>4</v>
      </c>
      <c r="AN29" s="6"/>
      <c r="AO29" s="6"/>
      <c r="AP29" s="6"/>
      <c r="AQ29" s="6"/>
      <c r="AR29" s="6">
        <v>3</v>
      </c>
      <c r="AS29" s="6">
        <v>4</v>
      </c>
      <c r="AT29" s="6"/>
      <c r="AU29" s="6"/>
    </row>
    <row r="30" spans="1:47" s="7" customFormat="1" ht="34.5">
      <c r="A30" s="1" t="s">
        <v>7</v>
      </c>
      <c r="B30" s="8" t="s">
        <v>84</v>
      </c>
      <c r="C30" s="2" t="s">
        <v>67</v>
      </c>
      <c r="D30" s="3">
        <f t="shared" si="13"/>
        <v>125</v>
      </c>
      <c r="E30" s="3">
        <f t="shared" si="14"/>
        <v>60</v>
      </c>
      <c r="F30" s="4">
        <f t="shared" si="15"/>
        <v>15</v>
      </c>
      <c r="G30" s="4">
        <f t="shared" si="16"/>
        <v>30</v>
      </c>
      <c r="H30" s="5">
        <v>30</v>
      </c>
      <c r="I30" s="5"/>
      <c r="J30" s="5"/>
      <c r="K30" s="5"/>
      <c r="L30" s="4">
        <f t="shared" si="17"/>
        <v>15</v>
      </c>
      <c r="M30" s="3">
        <f t="shared" si="18"/>
        <v>65</v>
      </c>
      <c r="N30" s="6"/>
      <c r="O30" s="6"/>
      <c r="P30" s="6"/>
      <c r="Q30" s="6"/>
      <c r="R30" s="6"/>
      <c r="S30" s="6"/>
      <c r="T30" s="6"/>
      <c r="U30" s="6"/>
      <c r="V30" s="6">
        <v>15</v>
      </c>
      <c r="W30" s="6">
        <v>30</v>
      </c>
      <c r="X30" s="6">
        <v>15</v>
      </c>
      <c r="Y30" s="6">
        <v>65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5</v>
      </c>
      <c r="AO30" s="6"/>
      <c r="AP30" s="6"/>
      <c r="AQ30" s="6"/>
      <c r="AR30" s="6">
        <v>3</v>
      </c>
      <c r="AS30" s="6">
        <v>5</v>
      </c>
      <c r="AT30" s="6"/>
      <c r="AU30" s="6"/>
    </row>
    <row r="31" spans="1:47" s="7" customFormat="1" ht="34.5">
      <c r="A31" s="1" t="s">
        <v>6</v>
      </c>
      <c r="B31" s="8" t="s">
        <v>85</v>
      </c>
      <c r="C31" s="2" t="s">
        <v>67</v>
      </c>
      <c r="D31" s="3">
        <f t="shared" si="13"/>
        <v>125</v>
      </c>
      <c r="E31" s="3">
        <f t="shared" si="14"/>
        <v>60</v>
      </c>
      <c r="F31" s="4">
        <f t="shared" si="15"/>
        <v>15</v>
      </c>
      <c r="G31" s="4">
        <f t="shared" si="16"/>
        <v>30</v>
      </c>
      <c r="H31" s="5">
        <v>30</v>
      </c>
      <c r="I31" s="5"/>
      <c r="J31" s="5"/>
      <c r="K31" s="5"/>
      <c r="L31" s="4">
        <f t="shared" si="17"/>
        <v>15</v>
      </c>
      <c r="M31" s="3">
        <f t="shared" si="18"/>
        <v>65</v>
      </c>
      <c r="N31" s="6"/>
      <c r="O31" s="6"/>
      <c r="P31" s="6"/>
      <c r="Q31" s="6"/>
      <c r="R31" s="6"/>
      <c r="S31" s="6"/>
      <c r="T31" s="6"/>
      <c r="U31" s="6"/>
      <c r="V31" s="6">
        <v>15</v>
      </c>
      <c r="W31" s="6">
        <v>30</v>
      </c>
      <c r="X31" s="6">
        <v>15</v>
      </c>
      <c r="Y31" s="6">
        <v>65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3</v>
      </c>
      <c r="AS31" s="6">
        <v>5</v>
      </c>
      <c r="AT31" s="6"/>
      <c r="AU31" s="6"/>
    </row>
    <row r="32" spans="1:47" s="7" customFormat="1" ht="34.5">
      <c r="A32" s="1" t="s">
        <v>5</v>
      </c>
      <c r="B32" s="8" t="s">
        <v>157</v>
      </c>
      <c r="C32" s="2" t="s">
        <v>74</v>
      </c>
      <c r="D32" s="3">
        <f t="shared" si="13"/>
        <v>100</v>
      </c>
      <c r="E32" s="3">
        <f t="shared" si="14"/>
        <v>45</v>
      </c>
      <c r="F32" s="4">
        <f t="shared" si="15"/>
        <v>15</v>
      </c>
      <c r="G32" s="4">
        <f t="shared" si="16"/>
        <v>15</v>
      </c>
      <c r="H32" s="5">
        <v>15</v>
      </c>
      <c r="I32" s="5"/>
      <c r="J32" s="5"/>
      <c r="K32" s="5"/>
      <c r="L32" s="4">
        <f t="shared" si="17"/>
        <v>15</v>
      </c>
      <c r="M32" s="3">
        <f t="shared" si="18"/>
        <v>55</v>
      </c>
      <c r="N32" s="6"/>
      <c r="O32" s="6"/>
      <c r="P32" s="6"/>
      <c r="Q32" s="6"/>
      <c r="R32" s="6"/>
      <c r="S32" s="6"/>
      <c r="T32" s="6"/>
      <c r="U32" s="6"/>
      <c r="V32" s="6">
        <v>15</v>
      </c>
      <c r="W32" s="6">
        <v>15</v>
      </c>
      <c r="X32" s="6">
        <v>15</v>
      </c>
      <c r="Y32" s="6">
        <v>55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4</v>
      </c>
      <c r="AO32" s="6"/>
      <c r="AP32" s="6"/>
      <c r="AQ32" s="6"/>
      <c r="AR32" s="6">
        <v>2</v>
      </c>
      <c r="AS32" s="6">
        <v>4</v>
      </c>
      <c r="AT32" s="6"/>
      <c r="AU32" s="6"/>
    </row>
    <row r="33" spans="1:47" s="7" customFormat="1" ht="34.5">
      <c r="A33" s="1" t="s">
        <v>20</v>
      </c>
      <c r="B33" s="8" t="s">
        <v>83</v>
      </c>
      <c r="C33" s="2" t="s">
        <v>168</v>
      </c>
      <c r="D33" s="3">
        <f t="shared" si="13"/>
        <v>150</v>
      </c>
      <c r="E33" s="3">
        <f t="shared" si="14"/>
        <v>110</v>
      </c>
      <c r="F33" s="4">
        <f t="shared" si="15"/>
        <v>0</v>
      </c>
      <c r="G33" s="4">
        <f t="shared" si="16"/>
        <v>90</v>
      </c>
      <c r="H33" s="5"/>
      <c r="I33" s="5">
        <v>90</v>
      </c>
      <c r="J33" s="5"/>
      <c r="K33" s="5"/>
      <c r="L33" s="4">
        <f t="shared" si="17"/>
        <v>20</v>
      </c>
      <c r="M33" s="3">
        <f t="shared" si="18"/>
        <v>40</v>
      </c>
      <c r="N33" s="6"/>
      <c r="O33" s="6"/>
      <c r="P33" s="6"/>
      <c r="Q33" s="6"/>
      <c r="R33" s="6"/>
      <c r="S33" s="6"/>
      <c r="T33" s="6"/>
      <c r="U33" s="6"/>
      <c r="V33" s="6"/>
      <c r="W33" s="6">
        <v>45</v>
      </c>
      <c r="X33" s="6">
        <v>10</v>
      </c>
      <c r="Y33" s="6">
        <v>20</v>
      </c>
      <c r="Z33" s="6"/>
      <c r="AA33" s="6">
        <v>45</v>
      </c>
      <c r="AB33" s="6">
        <v>10</v>
      </c>
      <c r="AC33" s="6">
        <v>20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3</v>
      </c>
      <c r="AO33" s="6">
        <v>3</v>
      </c>
      <c r="AP33" s="6"/>
      <c r="AQ33" s="6"/>
      <c r="AR33" s="6">
        <v>4</v>
      </c>
      <c r="AS33" s="6">
        <v>6</v>
      </c>
      <c r="AT33" s="6"/>
      <c r="AU33" s="6"/>
    </row>
    <row r="34" spans="1:47" s="7" customFormat="1" ht="34.5">
      <c r="A34" s="1" t="s">
        <v>21</v>
      </c>
      <c r="B34" s="8" t="s">
        <v>87</v>
      </c>
      <c r="C34" s="2" t="s">
        <v>76</v>
      </c>
      <c r="D34" s="3">
        <f t="shared" si="13"/>
        <v>75</v>
      </c>
      <c r="E34" s="3">
        <f t="shared" si="14"/>
        <v>55</v>
      </c>
      <c r="F34" s="4">
        <f t="shared" si="15"/>
        <v>15</v>
      </c>
      <c r="G34" s="4">
        <f t="shared" si="16"/>
        <v>30</v>
      </c>
      <c r="H34" s="5">
        <v>15</v>
      </c>
      <c r="I34" s="5">
        <v>15</v>
      </c>
      <c r="J34" s="5"/>
      <c r="K34" s="5"/>
      <c r="L34" s="4">
        <f t="shared" si="17"/>
        <v>10</v>
      </c>
      <c r="M34" s="3">
        <f t="shared" si="18"/>
        <v>20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15</v>
      </c>
      <c r="AA34" s="6">
        <v>30</v>
      </c>
      <c r="AB34" s="6">
        <v>10</v>
      </c>
      <c r="AC34" s="6">
        <v>20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3</v>
      </c>
      <c r="AP34" s="6"/>
      <c r="AQ34" s="6"/>
      <c r="AR34" s="6">
        <v>2</v>
      </c>
      <c r="AS34" s="6">
        <v>3</v>
      </c>
      <c r="AT34" s="6"/>
      <c r="AU34" s="6"/>
    </row>
    <row r="35" spans="1:47" s="7" customFormat="1" ht="34.5">
      <c r="A35" s="1" t="s">
        <v>22</v>
      </c>
      <c r="B35" s="8" t="s">
        <v>88</v>
      </c>
      <c r="C35" s="2" t="s">
        <v>66</v>
      </c>
      <c r="D35" s="3">
        <f t="shared" si="13"/>
        <v>75</v>
      </c>
      <c r="E35" s="3">
        <f t="shared" si="14"/>
        <v>65</v>
      </c>
      <c r="F35" s="4">
        <f t="shared" si="15"/>
        <v>15</v>
      </c>
      <c r="G35" s="4">
        <f t="shared" si="16"/>
        <v>45</v>
      </c>
      <c r="H35" s="5">
        <v>30</v>
      </c>
      <c r="I35" s="5"/>
      <c r="J35" s="5">
        <v>15</v>
      </c>
      <c r="K35" s="5"/>
      <c r="L35" s="4">
        <f t="shared" si="17"/>
        <v>5</v>
      </c>
      <c r="M35" s="3">
        <f t="shared" si="18"/>
        <v>10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15</v>
      </c>
      <c r="AA35" s="6">
        <v>45</v>
      </c>
      <c r="AB35" s="6">
        <v>5</v>
      </c>
      <c r="AC35" s="6">
        <v>10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3</v>
      </c>
      <c r="AP35" s="6"/>
      <c r="AQ35" s="6"/>
      <c r="AR35" s="6">
        <v>3</v>
      </c>
      <c r="AS35" s="6">
        <v>3</v>
      </c>
      <c r="AT35" s="6"/>
      <c r="AU35" s="6"/>
    </row>
    <row r="36" spans="1:47" s="7" customFormat="1" ht="34.5">
      <c r="A36" s="1" t="s">
        <v>23</v>
      </c>
      <c r="B36" s="8" t="s">
        <v>91</v>
      </c>
      <c r="C36" s="2" t="s">
        <v>76</v>
      </c>
      <c r="D36" s="3">
        <f t="shared" si="13"/>
        <v>75</v>
      </c>
      <c r="E36" s="3">
        <f t="shared" si="14"/>
        <v>55</v>
      </c>
      <c r="F36" s="4">
        <f t="shared" si="15"/>
        <v>15</v>
      </c>
      <c r="G36" s="4">
        <f t="shared" si="16"/>
        <v>30</v>
      </c>
      <c r="H36" s="5">
        <v>15</v>
      </c>
      <c r="I36" s="5">
        <v>15</v>
      </c>
      <c r="J36" s="5"/>
      <c r="K36" s="5"/>
      <c r="L36" s="4">
        <f t="shared" si="17"/>
        <v>10</v>
      </c>
      <c r="M36" s="3">
        <f t="shared" si="18"/>
        <v>20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v>15</v>
      </c>
      <c r="AA36" s="6">
        <v>30</v>
      </c>
      <c r="AB36" s="6">
        <v>10</v>
      </c>
      <c r="AC36" s="6">
        <v>20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3</v>
      </c>
      <c r="AP36" s="6"/>
      <c r="AQ36" s="6"/>
      <c r="AR36" s="6">
        <v>2</v>
      </c>
      <c r="AS36" s="6">
        <v>3</v>
      </c>
      <c r="AT36" s="6"/>
      <c r="AU36" s="6"/>
    </row>
    <row r="37" spans="1:47" s="7" customFormat="1" ht="34.5">
      <c r="A37" s="1" t="s">
        <v>24</v>
      </c>
      <c r="B37" s="8" t="s">
        <v>156</v>
      </c>
      <c r="C37" s="2" t="s">
        <v>76</v>
      </c>
      <c r="D37" s="3">
        <f t="shared" si="13"/>
        <v>100</v>
      </c>
      <c r="E37" s="3">
        <f t="shared" si="14"/>
        <v>85</v>
      </c>
      <c r="F37" s="4">
        <f t="shared" si="15"/>
        <v>30</v>
      </c>
      <c r="G37" s="4">
        <f t="shared" si="16"/>
        <v>30</v>
      </c>
      <c r="H37" s="5">
        <v>15</v>
      </c>
      <c r="I37" s="5"/>
      <c r="J37" s="5">
        <v>15</v>
      </c>
      <c r="K37" s="5"/>
      <c r="L37" s="4">
        <f t="shared" si="17"/>
        <v>25</v>
      </c>
      <c r="M37" s="3">
        <f t="shared" si="18"/>
        <v>15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30</v>
      </c>
      <c r="AA37" s="6">
        <v>30</v>
      </c>
      <c r="AB37" s="6">
        <v>25</v>
      </c>
      <c r="AC37" s="6">
        <v>15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4</v>
      </c>
      <c r="AP37" s="6"/>
      <c r="AQ37" s="6"/>
      <c r="AR37" s="6">
        <v>3</v>
      </c>
      <c r="AS37" s="6">
        <v>4</v>
      </c>
      <c r="AT37" s="6"/>
      <c r="AU37" s="6"/>
    </row>
    <row r="38" spans="1:47" s="7" customFormat="1" ht="34.5">
      <c r="A38" s="1" t="s">
        <v>25</v>
      </c>
      <c r="B38" s="8" t="s">
        <v>90</v>
      </c>
      <c r="C38" s="2" t="s">
        <v>66</v>
      </c>
      <c r="D38" s="3">
        <f t="shared" si="13"/>
        <v>75</v>
      </c>
      <c r="E38" s="3">
        <f t="shared" si="14"/>
        <v>55</v>
      </c>
      <c r="F38" s="4">
        <f t="shared" si="15"/>
        <v>15</v>
      </c>
      <c r="G38" s="4">
        <f t="shared" si="16"/>
        <v>15</v>
      </c>
      <c r="H38" s="5">
        <v>15</v>
      </c>
      <c r="I38" s="5"/>
      <c r="J38" s="5"/>
      <c r="K38" s="5"/>
      <c r="L38" s="4">
        <f t="shared" si="17"/>
        <v>25</v>
      </c>
      <c r="M38" s="3">
        <f t="shared" si="18"/>
        <v>20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15</v>
      </c>
      <c r="AA38" s="6">
        <v>15</v>
      </c>
      <c r="AB38" s="6">
        <v>25</v>
      </c>
      <c r="AC38" s="6">
        <v>20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>
        <v>3</v>
      </c>
      <c r="AP38" s="6"/>
      <c r="AQ38" s="6"/>
      <c r="AR38" s="6">
        <v>2</v>
      </c>
      <c r="AS38" s="6">
        <v>3</v>
      </c>
      <c r="AT38" s="6"/>
      <c r="AU38" s="6"/>
    </row>
    <row r="39" spans="1:47" s="7" customFormat="1" ht="34.5">
      <c r="A39" s="1" t="s">
        <v>26</v>
      </c>
      <c r="B39" s="8" t="s">
        <v>101</v>
      </c>
      <c r="C39" s="2" t="s">
        <v>66</v>
      </c>
      <c r="D39" s="3">
        <f t="shared" si="13"/>
        <v>25</v>
      </c>
      <c r="E39" s="3">
        <f t="shared" si="14"/>
        <v>25</v>
      </c>
      <c r="F39" s="4">
        <f t="shared" si="15"/>
        <v>0</v>
      </c>
      <c r="G39" s="4">
        <f t="shared" si="16"/>
        <v>25</v>
      </c>
      <c r="H39" s="5"/>
      <c r="I39" s="5"/>
      <c r="J39" s="5">
        <v>10</v>
      </c>
      <c r="K39" s="5">
        <v>15</v>
      </c>
      <c r="L39" s="4">
        <f t="shared" si="17"/>
        <v>0</v>
      </c>
      <c r="M39" s="3">
        <f t="shared" si="18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25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>
        <v>1</v>
      </c>
      <c r="AP39" s="6"/>
      <c r="AQ39" s="6"/>
      <c r="AR39" s="6">
        <v>1</v>
      </c>
      <c r="AS39" s="6">
        <v>1</v>
      </c>
      <c r="AT39" s="6"/>
      <c r="AU39" s="6"/>
    </row>
    <row r="40" spans="1:47" s="37" customFormat="1" ht="34.5">
      <c r="A40" s="1" t="s">
        <v>27</v>
      </c>
      <c r="B40" s="8" t="s">
        <v>135</v>
      </c>
      <c r="C40" s="2" t="s">
        <v>136</v>
      </c>
      <c r="D40" s="3">
        <f t="shared" si="13"/>
        <v>200</v>
      </c>
      <c r="E40" s="3">
        <f t="shared" si="14"/>
        <v>150</v>
      </c>
      <c r="F40" s="4">
        <f t="shared" si="15"/>
        <v>0</v>
      </c>
      <c r="G40" s="4">
        <f t="shared" si="16"/>
        <v>120</v>
      </c>
      <c r="H40" s="5"/>
      <c r="I40" s="5">
        <v>120</v>
      </c>
      <c r="J40" s="5"/>
      <c r="K40" s="5"/>
      <c r="L40" s="4">
        <f t="shared" si="17"/>
        <v>30</v>
      </c>
      <c r="M40" s="3">
        <f t="shared" si="18"/>
        <v>50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v>60</v>
      </c>
      <c r="AF40" s="6">
        <v>15</v>
      </c>
      <c r="AG40" s="6">
        <v>25</v>
      </c>
      <c r="AH40" s="6"/>
      <c r="AI40" s="6">
        <v>60</v>
      </c>
      <c r="AJ40" s="6">
        <v>15</v>
      </c>
      <c r="AK40" s="6">
        <v>25</v>
      </c>
      <c r="AL40" s="6"/>
      <c r="AM40" s="6"/>
      <c r="AN40" s="6"/>
      <c r="AO40" s="6"/>
      <c r="AP40" s="6">
        <v>4</v>
      </c>
      <c r="AQ40" s="6">
        <v>4</v>
      </c>
      <c r="AR40" s="6">
        <v>6</v>
      </c>
      <c r="AS40" s="6">
        <v>8</v>
      </c>
      <c r="AT40" s="6"/>
      <c r="AU40" s="6"/>
    </row>
    <row r="41" spans="1:47" s="37" customFormat="1" ht="34.5">
      <c r="A41" s="1" t="s">
        <v>28</v>
      </c>
      <c r="B41" s="8" t="s">
        <v>150</v>
      </c>
      <c r="C41" s="2" t="s">
        <v>65</v>
      </c>
      <c r="D41" s="3">
        <f t="shared" si="13"/>
        <v>75</v>
      </c>
      <c r="E41" s="3">
        <f t="shared" si="14"/>
        <v>40</v>
      </c>
      <c r="F41" s="4">
        <f t="shared" si="15"/>
        <v>0</v>
      </c>
      <c r="G41" s="4">
        <f t="shared" si="16"/>
        <v>30</v>
      </c>
      <c r="H41" s="5"/>
      <c r="I41" s="5">
        <v>30</v>
      </c>
      <c r="J41" s="5"/>
      <c r="K41" s="5"/>
      <c r="L41" s="4">
        <f t="shared" si="17"/>
        <v>10</v>
      </c>
      <c r="M41" s="3">
        <f t="shared" si="18"/>
        <v>35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v>30</v>
      </c>
      <c r="AF41" s="6">
        <v>10</v>
      </c>
      <c r="AG41" s="6">
        <v>35</v>
      </c>
      <c r="AH41" s="6"/>
      <c r="AI41" s="6"/>
      <c r="AJ41" s="6"/>
      <c r="AK41" s="6"/>
      <c r="AL41" s="6"/>
      <c r="AM41" s="6"/>
      <c r="AN41" s="6"/>
      <c r="AO41" s="6"/>
      <c r="AP41" s="6">
        <v>3</v>
      </c>
      <c r="AQ41" s="6"/>
      <c r="AR41" s="6">
        <v>2</v>
      </c>
      <c r="AS41" s="6">
        <v>3</v>
      </c>
      <c r="AT41" s="6"/>
      <c r="AU41" s="6"/>
    </row>
    <row r="42" spans="1:47" s="7" customFormat="1" ht="48.75" customHeight="1">
      <c r="A42" s="1" t="s">
        <v>60</v>
      </c>
      <c r="B42" s="8" t="s">
        <v>159</v>
      </c>
      <c r="C42" s="2" t="s">
        <v>65</v>
      </c>
      <c r="D42" s="3">
        <f t="shared" si="13"/>
        <v>75</v>
      </c>
      <c r="E42" s="3">
        <f t="shared" si="14"/>
        <v>40</v>
      </c>
      <c r="F42" s="4">
        <f t="shared" si="15"/>
        <v>0</v>
      </c>
      <c r="G42" s="4">
        <f t="shared" si="16"/>
        <v>30</v>
      </c>
      <c r="H42" s="5"/>
      <c r="I42" s="5">
        <v>30</v>
      </c>
      <c r="J42" s="5"/>
      <c r="K42" s="5"/>
      <c r="L42" s="4">
        <f t="shared" si="17"/>
        <v>10</v>
      </c>
      <c r="M42" s="3">
        <f t="shared" si="18"/>
        <v>35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30</v>
      </c>
      <c r="AF42" s="6">
        <v>10</v>
      </c>
      <c r="AG42" s="6">
        <v>35</v>
      </c>
      <c r="AH42" s="6"/>
      <c r="AI42" s="6"/>
      <c r="AJ42" s="6"/>
      <c r="AK42" s="6"/>
      <c r="AL42" s="6"/>
      <c r="AM42" s="6"/>
      <c r="AN42" s="6"/>
      <c r="AO42" s="6"/>
      <c r="AP42" s="6">
        <v>3</v>
      </c>
      <c r="AQ42" s="6"/>
      <c r="AR42" s="6">
        <v>2</v>
      </c>
      <c r="AS42" s="6">
        <v>3</v>
      </c>
      <c r="AT42" s="6"/>
      <c r="AU42" s="6"/>
    </row>
    <row r="43" spans="1:47" s="7" customFormat="1" ht="54.75" customHeight="1">
      <c r="A43" s="1" t="s">
        <v>134</v>
      </c>
      <c r="B43" s="8" t="s">
        <v>99</v>
      </c>
      <c r="C43" s="2" t="s">
        <v>75</v>
      </c>
      <c r="D43" s="3">
        <f>SUM(E43,M43)</f>
        <v>50</v>
      </c>
      <c r="E43" s="3">
        <f>SUM(F43,G43,L43)</f>
        <v>15</v>
      </c>
      <c r="F43" s="4">
        <f>SUM(N43,R43,V43,Z43,AD43,AH43)</f>
        <v>0</v>
      </c>
      <c r="G43" s="4">
        <f>SUM(O43,S43,W43,AA43,AE43,AI43)</f>
        <v>15</v>
      </c>
      <c r="H43" s="5">
        <v>15</v>
      </c>
      <c r="I43" s="5"/>
      <c r="J43" s="5"/>
      <c r="K43" s="5"/>
      <c r="L43" s="4">
        <f>SUM(P43,T43,X43,AB43,AF43,AJ43)</f>
        <v>0</v>
      </c>
      <c r="M43" s="3">
        <f>SUM(Q43,U43,Y43,AC43,AG43,AK43)</f>
        <v>35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15</v>
      </c>
      <c r="AJ43" s="6"/>
      <c r="AK43" s="6">
        <v>35</v>
      </c>
      <c r="AL43" s="6"/>
      <c r="AM43" s="6"/>
      <c r="AN43" s="6"/>
      <c r="AO43" s="6"/>
      <c r="AP43" s="6"/>
      <c r="AQ43" s="6">
        <v>2</v>
      </c>
      <c r="AR43" s="6">
        <v>1</v>
      </c>
      <c r="AS43" s="6">
        <v>2</v>
      </c>
      <c r="AT43" s="6"/>
      <c r="AU43" s="6"/>
    </row>
    <row r="44" spans="1:47" s="7" customFormat="1" ht="48.75" customHeight="1">
      <c r="A44" s="1" t="s">
        <v>149</v>
      </c>
      <c r="B44" s="8" t="s">
        <v>164</v>
      </c>
      <c r="C44" s="2" t="s">
        <v>75</v>
      </c>
      <c r="D44" s="3">
        <f t="shared" si="13"/>
        <v>125</v>
      </c>
      <c r="E44" s="3">
        <f t="shared" si="14"/>
        <v>45</v>
      </c>
      <c r="F44" s="4">
        <f t="shared" si="15"/>
        <v>0</v>
      </c>
      <c r="G44" s="4">
        <f t="shared" si="16"/>
        <v>30</v>
      </c>
      <c r="H44" s="5"/>
      <c r="I44" s="5"/>
      <c r="J44" s="5">
        <v>30</v>
      </c>
      <c r="K44" s="5"/>
      <c r="L44" s="4">
        <f t="shared" si="17"/>
        <v>15</v>
      </c>
      <c r="M44" s="3">
        <f t="shared" si="18"/>
        <v>80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>
        <v>30</v>
      </c>
      <c r="AJ44" s="6">
        <v>15</v>
      </c>
      <c r="AK44" s="6">
        <v>80</v>
      </c>
      <c r="AL44" s="6"/>
      <c r="AM44" s="6"/>
      <c r="AN44" s="6"/>
      <c r="AO44" s="6"/>
      <c r="AP44" s="6"/>
      <c r="AQ44" s="6">
        <v>5</v>
      </c>
      <c r="AR44" s="6">
        <v>2</v>
      </c>
      <c r="AS44" s="6">
        <v>5</v>
      </c>
      <c r="AT44" s="6"/>
      <c r="AU44" s="6">
        <v>5</v>
      </c>
    </row>
    <row r="45" spans="1:47" s="7" customFormat="1" ht="54" customHeight="1">
      <c r="A45" s="1" t="s">
        <v>163</v>
      </c>
      <c r="B45" s="8" t="s">
        <v>77</v>
      </c>
      <c r="C45" s="2" t="s">
        <v>158</v>
      </c>
      <c r="D45" s="3">
        <f t="shared" si="13"/>
        <v>720</v>
      </c>
      <c r="E45" s="3">
        <f t="shared" si="14"/>
        <v>0</v>
      </c>
      <c r="F45" s="4">
        <f t="shared" si="15"/>
        <v>0</v>
      </c>
      <c r="G45" s="4">
        <f t="shared" si="16"/>
        <v>0</v>
      </c>
      <c r="H45" s="5"/>
      <c r="I45" s="5"/>
      <c r="J45" s="5"/>
      <c r="K45" s="5"/>
      <c r="L45" s="4">
        <f t="shared" si="17"/>
        <v>0</v>
      </c>
      <c r="M45" s="3">
        <f t="shared" si="18"/>
        <v>720</v>
      </c>
      <c r="N45" s="6"/>
      <c r="O45" s="6"/>
      <c r="P45" s="6"/>
      <c r="Q45" s="6"/>
      <c r="R45" s="6"/>
      <c r="S45" s="6"/>
      <c r="T45" s="6"/>
      <c r="U45" s="6">
        <v>180</v>
      </c>
      <c r="V45" s="6"/>
      <c r="W45" s="6"/>
      <c r="X45" s="6"/>
      <c r="Y45" s="6">
        <v>120</v>
      </c>
      <c r="Z45" s="6"/>
      <c r="AA45" s="6"/>
      <c r="AB45" s="6"/>
      <c r="AC45" s="6">
        <v>180</v>
      </c>
      <c r="AD45" s="6"/>
      <c r="AE45" s="6"/>
      <c r="AF45" s="6"/>
      <c r="AG45" s="6">
        <v>120</v>
      </c>
      <c r="AH45" s="6"/>
      <c r="AI45" s="6"/>
      <c r="AJ45" s="6"/>
      <c r="AK45" s="6">
        <v>120</v>
      </c>
      <c r="AL45" s="6"/>
      <c r="AM45" s="6">
        <v>6</v>
      </c>
      <c r="AN45" s="6">
        <v>4</v>
      </c>
      <c r="AO45" s="6">
        <v>6</v>
      </c>
      <c r="AP45" s="6">
        <v>4</v>
      </c>
      <c r="AQ45" s="6">
        <v>4</v>
      </c>
      <c r="AR45" s="6"/>
      <c r="AS45" s="6">
        <v>24</v>
      </c>
      <c r="AT45" s="6"/>
      <c r="AU45" s="6">
        <v>24</v>
      </c>
    </row>
    <row r="46" spans="1:47" s="21" customFormat="1" ht="44.25">
      <c r="A46" s="16" t="s">
        <v>58</v>
      </c>
      <c r="B46" s="18" t="s">
        <v>79</v>
      </c>
      <c r="C46" s="16"/>
      <c r="D46" s="19">
        <f aca="true" t="shared" si="19" ref="D46:AU46">SUM(D47:D55)</f>
        <v>700</v>
      </c>
      <c r="E46" s="19">
        <f t="shared" si="19"/>
        <v>320</v>
      </c>
      <c r="F46" s="20">
        <f t="shared" si="19"/>
        <v>0</v>
      </c>
      <c r="G46" s="20">
        <f t="shared" si="19"/>
        <v>225</v>
      </c>
      <c r="H46" s="20">
        <f t="shared" si="19"/>
        <v>0</v>
      </c>
      <c r="I46" s="20">
        <f t="shared" si="19"/>
        <v>150</v>
      </c>
      <c r="J46" s="20">
        <f t="shared" si="19"/>
        <v>75</v>
      </c>
      <c r="K46" s="20">
        <f t="shared" si="19"/>
        <v>0</v>
      </c>
      <c r="L46" s="20">
        <f t="shared" si="19"/>
        <v>95</v>
      </c>
      <c r="M46" s="19">
        <f t="shared" si="19"/>
        <v>380</v>
      </c>
      <c r="N46" s="20">
        <f t="shared" si="19"/>
        <v>0</v>
      </c>
      <c r="O46" s="20">
        <f t="shared" si="19"/>
        <v>0</v>
      </c>
      <c r="P46" s="20">
        <f t="shared" si="19"/>
        <v>0</v>
      </c>
      <c r="Q46" s="20">
        <f t="shared" si="19"/>
        <v>0</v>
      </c>
      <c r="R46" s="20">
        <f t="shared" si="19"/>
        <v>0</v>
      </c>
      <c r="S46" s="20">
        <f t="shared" si="19"/>
        <v>0</v>
      </c>
      <c r="T46" s="20">
        <f t="shared" si="19"/>
        <v>0</v>
      </c>
      <c r="U46" s="20">
        <f t="shared" si="19"/>
        <v>0</v>
      </c>
      <c r="V46" s="20">
        <f t="shared" si="19"/>
        <v>0</v>
      </c>
      <c r="W46" s="20">
        <f t="shared" si="19"/>
        <v>0</v>
      </c>
      <c r="X46" s="20">
        <f t="shared" si="19"/>
        <v>0</v>
      </c>
      <c r="Y46" s="20">
        <f t="shared" si="19"/>
        <v>0</v>
      </c>
      <c r="Z46" s="20">
        <f t="shared" si="19"/>
        <v>0</v>
      </c>
      <c r="AA46" s="20">
        <f t="shared" si="19"/>
        <v>0</v>
      </c>
      <c r="AB46" s="20">
        <f t="shared" si="19"/>
        <v>0</v>
      </c>
      <c r="AC46" s="20">
        <f t="shared" si="19"/>
        <v>0</v>
      </c>
      <c r="AD46" s="20">
        <f t="shared" si="19"/>
        <v>0</v>
      </c>
      <c r="AE46" s="20">
        <f t="shared" si="19"/>
        <v>120</v>
      </c>
      <c r="AF46" s="20">
        <f t="shared" si="19"/>
        <v>40</v>
      </c>
      <c r="AG46" s="20">
        <f t="shared" si="19"/>
        <v>190</v>
      </c>
      <c r="AH46" s="20">
        <f t="shared" si="19"/>
        <v>0</v>
      </c>
      <c r="AI46" s="20">
        <f t="shared" si="19"/>
        <v>105</v>
      </c>
      <c r="AJ46" s="20">
        <f t="shared" si="19"/>
        <v>55</v>
      </c>
      <c r="AK46" s="20">
        <f t="shared" si="19"/>
        <v>190</v>
      </c>
      <c r="AL46" s="20">
        <f t="shared" si="19"/>
        <v>0</v>
      </c>
      <c r="AM46" s="20">
        <f t="shared" si="19"/>
        <v>0</v>
      </c>
      <c r="AN46" s="20">
        <f t="shared" si="19"/>
        <v>0</v>
      </c>
      <c r="AO46" s="20">
        <f t="shared" si="19"/>
        <v>0</v>
      </c>
      <c r="AP46" s="20">
        <f t="shared" si="19"/>
        <v>14</v>
      </c>
      <c r="AQ46" s="20">
        <f t="shared" si="19"/>
        <v>14</v>
      </c>
      <c r="AR46" s="20">
        <f t="shared" si="19"/>
        <v>15</v>
      </c>
      <c r="AS46" s="20">
        <f t="shared" si="19"/>
        <v>28</v>
      </c>
      <c r="AT46" s="20">
        <f t="shared" si="19"/>
        <v>0</v>
      </c>
      <c r="AU46" s="20">
        <f t="shared" si="19"/>
        <v>28</v>
      </c>
    </row>
    <row r="47" spans="1:47" s="7" customFormat="1" ht="34.5">
      <c r="A47" s="1" t="s">
        <v>10</v>
      </c>
      <c r="B47" s="8" t="s">
        <v>96</v>
      </c>
      <c r="C47" s="2" t="s">
        <v>65</v>
      </c>
      <c r="D47" s="3">
        <f aca="true" t="shared" si="20" ref="D47:D55">SUM(E47,M47)</f>
        <v>100</v>
      </c>
      <c r="E47" s="3">
        <f aca="true" t="shared" si="21" ref="E47:E55">SUM(F47,G47,L47)</f>
        <v>55</v>
      </c>
      <c r="F47" s="4">
        <f aca="true" t="shared" si="22" ref="F47:F55">SUM(N47,R47,V47,Z47,AD47,AH47)</f>
        <v>0</v>
      </c>
      <c r="G47" s="4">
        <f aca="true" t="shared" si="23" ref="G47:G55">SUM(O47,S47,W47,AA47,AE47,AI47)</f>
        <v>45</v>
      </c>
      <c r="H47" s="5"/>
      <c r="I47" s="5">
        <v>30</v>
      </c>
      <c r="J47" s="5">
        <v>15</v>
      </c>
      <c r="K47" s="5"/>
      <c r="L47" s="4">
        <f aca="true" t="shared" si="24" ref="L47:L55">SUM(P47,T47,X47,AB47,AF47,AJ47)</f>
        <v>10</v>
      </c>
      <c r="M47" s="3">
        <f aca="true" t="shared" si="25" ref="M47:M55">SUM(Q47,U47,Y47,AC47,AG47,AK47)</f>
        <v>45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45</v>
      </c>
      <c r="AF47" s="6">
        <v>10</v>
      </c>
      <c r="AG47" s="6">
        <v>45</v>
      </c>
      <c r="AH47" s="6"/>
      <c r="AI47" s="6"/>
      <c r="AJ47" s="6"/>
      <c r="AK47" s="6"/>
      <c r="AL47" s="6"/>
      <c r="AM47" s="6"/>
      <c r="AN47" s="6"/>
      <c r="AO47" s="6"/>
      <c r="AP47" s="6">
        <v>4</v>
      </c>
      <c r="AQ47" s="6"/>
      <c r="AR47" s="6">
        <v>3</v>
      </c>
      <c r="AS47" s="6">
        <v>4</v>
      </c>
      <c r="AT47" s="6"/>
      <c r="AU47" s="6">
        <v>4</v>
      </c>
    </row>
    <row r="48" spans="1:47" s="7" customFormat="1" ht="34.5">
      <c r="A48" s="1" t="s">
        <v>9</v>
      </c>
      <c r="B48" s="8" t="s">
        <v>102</v>
      </c>
      <c r="C48" s="2" t="s">
        <v>65</v>
      </c>
      <c r="D48" s="3">
        <f t="shared" si="20"/>
        <v>100</v>
      </c>
      <c r="E48" s="3">
        <f t="shared" si="21"/>
        <v>40</v>
      </c>
      <c r="F48" s="4">
        <f t="shared" si="22"/>
        <v>0</v>
      </c>
      <c r="G48" s="4">
        <f t="shared" si="23"/>
        <v>30</v>
      </c>
      <c r="H48" s="5"/>
      <c r="I48" s="5">
        <v>15</v>
      </c>
      <c r="J48" s="5">
        <v>15</v>
      </c>
      <c r="K48" s="5"/>
      <c r="L48" s="4">
        <f t="shared" si="24"/>
        <v>10</v>
      </c>
      <c r="M48" s="3">
        <f t="shared" si="25"/>
        <v>60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30</v>
      </c>
      <c r="AF48" s="6">
        <v>10</v>
      </c>
      <c r="AG48" s="6">
        <v>60</v>
      </c>
      <c r="AH48" s="6"/>
      <c r="AI48" s="6"/>
      <c r="AJ48" s="6"/>
      <c r="AK48" s="6"/>
      <c r="AL48" s="6"/>
      <c r="AM48" s="6"/>
      <c r="AN48" s="6"/>
      <c r="AO48" s="6"/>
      <c r="AP48" s="6">
        <v>4</v>
      </c>
      <c r="AQ48" s="6"/>
      <c r="AR48" s="6">
        <v>2</v>
      </c>
      <c r="AS48" s="6">
        <v>4</v>
      </c>
      <c r="AT48" s="6"/>
      <c r="AU48" s="6">
        <v>4</v>
      </c>
    </row>
    <row r="49" spans="1:47" s="7" customFormat="1" ht="34.5">
      <c r="A49" s="1" t="s">
        <v>8</v>
      </c>
      <c r="B49" s="8" t="s">
        <v>100</v>
      </c>
      <c r="C49" s="2" t="s">
        <v>65</v>
      </c>
      <c r="D49" s="3">
        <f t="shared" si="20"/>
        <v>75</v>
      </c>
      <c r="E49" s="3">
        <f t="shared" si="21"/>
        <v>40</v>
      </c>
      <c r="F49" s="4">
        <f t="shared" si="22"/>
        <v>0</v>
      </c>
      <c r="G49" s="4">
        <f t="shared" si="23"/>
        <v>30</v>
      </c>
      <c r="H49" s="5"/>
      <c r="I49" s="5">
        <v>15</v>
      </c>
      <c r="J49" s="5">
        <v>15</v>
      </c>
      <c r="K49" s="5"/>
      <c r="L49" s="4">
        <f t="shared" si="24"/>
        <v>10</v>
      </c>
      <c r="M49" s="3">
        <f t="shared" si="25"/>
        <v>35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v>30</v>
      </c>
      <c r="AF49" s="6">
        <v>10</v>
      </c>
      <c r="AG49" s="6">
        <v>35</v>
      </c>
      <c r="AH49" s="6"/>
      <c r="AI49" s="6"/>
      <c r="AJ49" s="6"/>
      <c r="AK49" s="6"/>
      <c r="AL49" s="6"/>
      <c r="AM49" s="6"/>
      <c r="AN49" s="6"/>
      <c r="AO49" s="6"/>
      <c r="AP49" s="6">
        <v>3</v>
      </c>
      <c r="AQ49" s="6"/>
      <c r="AR49" s="6">
        <v>2</v>
      </c>
      <c r="AS49" s="6">
        <v>3</v>
      </c>
      <c r="AT49" s="6"/>
      <c r="AU49" s="6">
        <v>3</v>
      </c>
    </row>
    <row r="50" spans="1:47" s="7" customFormat="1" ht="48.75">
      <c r="A50" s="1" t="s">
        <v>7</v>
      </c>
      <c r="B50" s="8" t="s">
        <v>103</v>
      </c>
      <c r="C50" s="2" t="s">
        <v>65</v>
      </c>
      <c r="D50" s="3">
        <f t="shared" si="20"/>
        <v>75</v>
      </c>
      <c r="E50" s="3">
        <f t="shared" si="21"/>
        <v>25</v>
      </c>
      <c r="F50" s="4">
        <f t="shared" si="22"/>
        <v>0</v>
      </c>
      <c r="G50" s="4">
        <f t="shared" si="23"/>
        <v>15</v>
      </c>
      <c r="H50" s="5"/>
      <c r="I50" s="5">
        <v>15</v>
      </c>
      <c r="J50" s="5"/>
      <c r="K50" s="5"/>
      <c r="L50" s="4">
        <f t="shared" si="24"/>
        <v>10</v>
      </c>
      <c r="M50" s="3">
        <f t="shared" si="25"/>
        <v>50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v>15</v>
      </c>
      <c r="AF50" s="6">
        <v>10</v>
      </c>
      <c r="AG50" s="6">
        <v>50</v>
      </c>
      <c r="AH50" s="6"/>
      <c r="AI50" s="6"/>
      <c r="AJ50" s="6"/>
      <c r="AK50" s="6"/>
      <c r="AL50" s="6"/>
      <c r="AM50" s="6"/>
      <c r="AN50" s="6"/>
      <c r="AO50" s="6"/>
      <c r="AP50" s="6">
        <v>3</v>
      </c>
      <c r="AQ50" s="6"/>
      <c r="AR50" s="6">
        <v>1</v>
      </c>
      <c r="AS50" s="6">
        <v>3</v>
      </c>
      <c r="AT50" s="6"/>
      <c r="AU50" s="6">
        <v>3</v>
      </c>
    </row>
    <row r="51" spans="1:47" s="7" customFormat="1" ht="34.5">
      <c r="A51" s="1" t="s">
        <v>6</v>
      </c>
      <c r="B51" s="8" t="s">
        <v>160</v>
      </c>
      <c r="C51" s="2" t="s">
        <v>75</v>
      </c>
      <c r="D51" s="3">
        <f t="shared" si="20"/>
        <v>50</v>
      </c>
      <c r="E51" s="3">
        <f t="shared" si="21"/>
        <v>20</v>
      </c>
      <c r="F51" s="4">
        <f t="shared" si="22"/>
        <v>0</v>
      </c>
      <c r="G51" s="4">
        <f t="shared" si="23"/>
        <v>15</v>
      </c>
      <c r="H51" s="5"/>
      <c r="I51" s="5">
        <v>15</v>
      </c>
      <c r="J51" s="5"/>
      <c r="K51" s="5"/>
      <c r="L51" s="4">
        <f t="shared" si="24"/>
        <v>5</v>
      </c>
      <c r="M51" s="3">
        <f t="shared" si="25"/>
        <v>30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15</v>
      </c>
      <c r="AJ51" s="6">
        <v>5</v>
      </c>
      <c r="AK51" s="6">
        <v>30</v>
      </c>
      <c r="AL51" s="6"/>
      <c r="AM51" s="6"/>
      <c r="AN51" s="6"/>
      <c r="AO51" s="6"/>
      <c r="AP51" s="6"/>
      <c r="AQ51" s="6">
        <v>2</v>
      </c>
      <c r="AR51" s="6">
        <v>1</v>
      </c>
      <c r="AS51" s="6">
        <v>2</v>
      </c>
      <c r="AT51" s="6"/>
      <c r="AU51" s="6">
        <v>2</v>
      </c>
    </row>
    <row r="52" spans="1:47" s="7" customFormat="1" ht="34.5">
      <c r="A52" s="1" t="s">
        <v>5</v>
      </c>
      <c r="B52" s="8" t="s">
        <v>95</v>
      </c>
      <c r="C52" s="2" t="s">
        <v>75</v>
      </c>
      <c r="D52" s="3">
        <f t="shared" si="20"/>
        <v>75</v>
      </c>
      <c r="E52" s="3">
        <f t="shared" si="21"/>
        <v>40</v>
      </c>
      <c r="F52" s="4">
        <f t="shared" si="22"/>
        <v>0</v>
      </c>
      <c r="G52" s="4">
        <f t="shared" si="23"/>
        <v>30</v>
      </c>
      <c r="H52" s="5"/>
      <c r="I52" s="5">
        <v>15</v>
      </c>
      <c r="J52" s="5">
        <v>15</v>
      </c>
      <c r="K52" s="5"/>
      <c r="L52" s="4">
        <f t="shared" si="24"/>
        <v>10</v>
      </c>
      <c r="M52" s="3">
        <f t="shared" si="25"/>
        <v>35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30</v>
      </c>
      <c r="AJ52" s="6">
        <v>10</v>
      </c>
      <c r="AK52" s="6">
        <v>35</v>
      </c>
      <c r="AL52" s="6"/>
      <c r="AM52" s="6"/>
      <c r="AN52" s="6"/>
      <c r="AO52" s="6"/>
      <c r="AP52" s="6"/>
      <c r="AQ52" s="6">
        <v>3</v>
      </c>
      <c r="AR52" s="6">
        <v>2</v>
      </c>
      <c r="AS52" s="6">
        <v>3</v>
      </c>
      <c r="AT52" s="6"/>
      <c r="AU52" s="6">
        <v>3</v>
      </c>
    </row>
    <row r="53" spans="1:47" s="7" customFormat="1" ht="34.5">
      <c r="A53" s="1" t="s">
        <v>161</v>
      </c>
      <c r="B53" s="8" t="s">
        <v>97</v>
      </c>
      <c r="C53" s="2" t="s">
        <v>75</v>
      </c>
      <c r="D53" s="3">
        <f t="shared" si="20"/>
        <v>75</v>
      </c>
      <c r="E53" s="3">
        <f t="shared" si="21"/>
        <v>30</v>
      </c>
      <c r="F53" s="4">
        <f t="shared" si="22"/>
        <v>0</v>
      </c>
      <c r="G53" s="4">
        <f t="shared" si="23"/>
        <v>15</v>
      </c>
      <c r="H53" s="5"/>
      <c r="I53" s="5">
        <v>15</v>
      </c>
      <c r="J53" s="5"/>
      <c r="K53" s="5"/>
      <c r="L53" s="4">
        <f t="shared" si="24"/>
        <v>15</v>
      </c>
      <c r="M53" s="3">
        <f t="shared" si="25"/>
        <v>45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15</v>
      </c>
      <c r="AJ53" s="6">
        <v>15</v>
      </c>
      <c r="AK53" s="6">
        <v>45</v>
      </c>
      <c r="AL53" s="6"/>
      <c r="AM53" s="6"/>
      <c r="AN53" s="6"/>
      <c r="AO53" s="6"/>
      <c r="AP53" s="6"/>
      <c r="AQ53" s="6">
        <v>3</v>
      </c>
      <c r="AR53" s="6">
        <v>1</v>
      </c>
      <c r="AS53" s="6">
        <v>3</v>
      </c>
      <c r="AT53" s="6"/>
      <c r="AU53" s="6">
        <v>3</v>
      </c>
    </row>
    <row r="54" spans="1:47" s="7" customFormat="1" ht="34.5">
      <c r="A54" s="1" t="s">
        <v>21</v>
      </c>
      <c r="B54" s="8" t="s">
        <v>94</v>
      </c>
      <c r="C54" s="2" t="s">
        <v>75</v>
      </c>
      <c r="D54" s="3">
        <f t="shared" si="20"/>
        <v>75</v>
      </c>
      <c r="E54" s="3">
        <f t="shared" si="21"/>
        <v>40</v>
      </c>
      <c r="F54" s="4">
        <f t="shared" si="22"/>
        <v>0</v>
      </c>
      <c r="G54" s="4">
        <f t="shared" si="23"/>
        <v>30</v>
      </c>
      <c r="H54" s="5"/>
      <c r="I54" s="5">
        <v>15</v>
      </c>
      <c r="J54" s="5">
        <v>15</v>
      </c>
      <c r="K54" s="5"/>
      <c r="L54" s="4">
        <f t="shared" si="24"/>
        <v>10</v>
      </c>
      <c r="M54" s="3">
        <f t="shared" si="25"/>
        <v>35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30</v>
      </c>
      <c r="AJ54" s="6">
        <v>10</v>
      </c>
      <c r="AK54" s="6">
        <v>35</v>
      </c>
      <c r="AL54" s="6"/>
      <c r="AM54" s="6"/>
      <c r="AN54" s="6"/>
      <c r="AO54" s="6"/>
      <c r="AP54" s="6"/>
      <c r="AQ54" s="6">
        <v>3</v>
      </c>
      <c r="AR54" s="6">
        <v>2</v>
      </c>
      <c r="AS54" s="6">
        <v>3</v>
      </c>
      <c r="AT54" s="6"/>
      <c r="AU54" s="6">
        <v>3</v>
      </c>
    </row>
    <row r="55" spans="1:47" s="7" customFormat="1" ht="48.75">
      <c r="A55" s="1" t="s">
        <v>22</v>
      </c>
      <c r="B55" s="8" t="s">
        <v>93</v>
      </c>
      <c r="C55" s="2" t="s">
        <v>75</v>
      </c>
      <c r="D55" s="3">
        <f t="shared" si="20"/>
        <v>75</v>
      </c>
      <c r="E55" s="3">
        <f t="shared" si="21"/>
        <v>30</v>
      </c>
      <c r="F55" s="4">
        <f t="shared" si="22"/>
        <v>0</v>
      </c>
      <c r="G55" s="4">
        <f t="shared" si="23"/>
        <v>15</v>
      </c>
      <c r="H55" s="5"/>
      <c r="I55" s="5">
        <v>15</v>
      </c>
      <c r="J55" s="5"/>
      <c r="K55" s="5"/>
      <c r="L55" s="4">
        <f t="shared" si="24"/>
        <v>15</v>
      </c>
      <c r="M55" s="3">
        <f t="shared" si="25"/>
        <v>45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>
        <v>15</v>
      </c>
      <c r="AJ55" s="6">
        <v>15</v>
      </c>
      <c r="AK55" s="6">
        <v>45</v>
      </c>
      <c r="AL55" s="6"/>
      <c r="AM55" s="6"/>
      <c r="AN55" s="6"/>
      <c r="AO55" s="6"/>
      <c r="AP55" s="6"/>
      <c r="AQ55" s="6">
        <v>3</v>
      </c>
      <c r="AR55" s="6">
        <v>1</v>
      </c>
      <c r="AS55" s="6">
        <v>3</v>
      </c>
      <c r="AT55" s="6"/>
      <c r="AU55" s="6">
        <v>3</v>
      </c>
    </row>
    <row r="56" spans="1:47" s="21" customFormat="1" ht="44.25">
      <c r="A56" s="16" t="s">
        <v>59</v>
      </c>
      <c r="B56" s="18" t="s">
        <v>137</v>
      </c>
      <c r="C56" s="16"/>
      <c r="D56" s="19">
        <f aca="true" t="shared" si="26" ref="D56:AU56">SUM(D57:D65)</f>
        <v>700</v>
      </c>
      <c r="E56" s="19">
        <f t="shared" si="26"/>
        <v>320</v>
      </c>
      <c r="F56" s="20">
        <f t="shared" si="26"/>
        <v>0</v>
      </c>
      <c r="G56" s="20">
        <f t="shared" si="26"/>
        <v>225</v>
      </c>
      <c r="H56" s="20">
        <f t="shared" si="26"/>
        <v>0</v>
      </c>
      <c r="I56" s="20">
        <f t="shared" si="26"/>
        <v>150</v>
      </c>
      <c r="J56" s="20">
        <f t="shared" si="26"/>
        <v>75</v>
      </c>
      <c r="K56" s="20">
        <f t="shared" si="26"/>
        <v>0</v>
      </c>
      <c r="L56" s="20">
        <f t="shared" si="26"/>
        <v>95</v>
      </c>
      <c r="M56" s="19">
        <f t="shared" si="26"/>
        <v>380</v>
      </c>
      <c r="N56" s="20">
        <f t="shared" si="26"/>
        <v>0</v>
      </c>
      <c r="O56" s="20">
        <f t="shared" si="26"/>
        <v>0</v>
      </c>
      <c r="P56" s="20">
        <f t="shared" si="26"/>
        <v>0</v>
      </c>
      <c r="Q56" s="20">
        <f t="shared" si="26"/>
        <v>0</v>
      </c>
      <c r="R56" s="20">
        <f t="shared" si="26"/>
        <v>0</v>
      </c>
      <c r="S56" s="20">
        <f t="shared" si="26"/>
        <v>0</v>
      </c>
      <c r="T56" s="20">
        <f t="shared" si="26"/>
        <v>0</v>
      </c>
      <c r="U56" s="20">
        <f t="shared" si="26"/>
        <v>0</v>
      </c>
      <c r="V56" s="20">
        <f t="shared" si="26"/>
        <v>0</v>
      </c>
      <c r="W56" s="20">
        <f t="shared" si="26"/>
        <v>0</v>
      </c>
      <c r="X56" s="20">
        <f t="shared" si="26"/>
        <v>0</v>
      </c>
      <c r="Y56" s="20">
        <f t="shared" si="26"/>
        <v>0</v>
      </c>
      <c r="Z56" s="20">
        <f t="shared" si="26"/>
        <v>0</v>
      </c>
      <c r="AA56" s="20">
        <f t="shared" si="26"/>
        <v>0</v>
      </c>
      <c r="AB56" s="20">
        <f t="shared" si="26"/>
        <v>0</v>
      </c>
      <c r="AC56" s="20">
        <f t="shared" si="26"/>
        <v>0</v>
      </c>
      <c r="AD56" s="20">
        <f t="shared" si="26"/>
        <v>0</v>
      </c>
      <c r="AE56" s="20">
        <f t="shared" si="26"/>
        <v>120</v>
      </c>
      <c r="AF56" s="20">
        <f t="shared" si="26"/>
        <v>50</v>
      </c>
      <c r="AG56" s="20">
        <f t="shared" si="26"/>
        <v>180</v>
      </c>
      <c r="AH56" s="20">
        <f t="shared" si="26"/>
        <v>0</v>
      </c>
      <c r="AI56" s="20">
        <f t="shared" si="26"/>
        <v>105</v>
      </c>
      <c r="AJ56" s="20">
        <f t="shared" si="26"/>
        <v>45</v>
      </c>
      <c r="AK56" s="20">
        <f t="shared" si="26"/>
        <v>200</v>
      </c>
      <c r="AL56" s="20">
        <f t="shared" si="26"/>
        <v>0</v>
      </c>
      <c r="AM56" s="20">
        <f t="shared" si="26"/>
        <v>0</v>
      </c>
      <c r="AN56" s="20">
        <f t="shared" si="26"/>
        <v>0</v>
      </c>
      <c r="AO56" s="20">
        <f t="shared" si="26"/>
        <v>0</v>
      </c>
      <c r="AP56" s="20">
        <f t="shared" si="26"/>
        <v>14</v>
      </c>
      <c r="AQ56" s="20">
        <f t="shared" si="26"/>
        <v>14</v>
      </c>
      <c r="AR56" s="20">
        <f t="shared" si="26"/>
        <v>15</v>
      </c>
      <c r="AS56" s="20">
        <f t="shared" si="26"/>
        <v>28</v>
      </c>
      <c r="AT56" s="20">
        <f t="shared" si="26"/>
        <v>0</v>
      </c>
      <c r="AU56" s="20">
        <f t="shared" si="26"/>
        <v>28</v>
      </c>
    </row>
    <row r="57" spans="1:47" s="7" customFormat="1" ht="34.5">
      <c r="A57" s="1" t="s">
        <v>10</v>
      </c>
      <c r="B57" s="8" t="s">
        <v>140</v>
      </c>
      <c r="C57" s="2" t="s">
        <v>65</v>
      </c>
      <c r="D57" s="3">
        <f aca="true" t="shared" si="27" ref="D57:D65">SUM(E57,M57)</f>
        <v>100</v>
      </c>
      <c r="E57" s="3">
        <f aca="true" t="shared" si="28" ref="E57:E65">SUM(F57,G57,L57)</f>
        <v>45</v>
      </c>
      <c r="F57" s="4">
        <f aca="true" t="shared" si="29" ref="F57:F65">SUM(N57,R57,V57,Z57,AD57,AH57)</f>
        <v>0</v>
      </c>
      <c r="G57" s="4">
        <f aca="true" t="shared" si="30" ref="G57:G65">SUM(O57,S57,W57,AA57,AE57,AI57)</f>
        <v>30</v>
      </c>
      <c r="H57" s="5"/>
      <c r="I57" s="5">
        <v>15</v>
      </c>
      <c r="J57" s="5">
        <v>15</v>
      </c>
      <c r="K57" s="5"/>
      <c r="L57" s="4">
        <f aca="true" t="shared" si="31" ref="L57:L65">SUM(P57,T57,X57,AB57,AF57,AJ57)</f>
        <v>15</v>
      </c>
      <c r="M57" s="3">
        <f aca="true" t="shared" si="32" ref="M57:M65">SUM(Q57,U57,Y57,AC57,AG57,AK57)</f>
        <v>55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30</v>
      </c>
      <c r="AF57" s="6">
        <v>15</v>
      </c>
      <c r="AG57" s="6">
        <v>55</v>
      </c>
      <c r="AH57" s="6"/>
      <c r="AI57" s="6"/>
      <c r="AJ57" s="6"/>
      <c r="AK57" s="6"/>
      <c r="AL57" s="6"/>
      <c r="AM57" s="6"/>
      <c r="AN57" s="6"/>
      <c r="AO57" s="6"/>
      <c r="AP57" s="6">
        <v>4</v>
      </c>
      <c r="AQ57" s="6"/>
      <c r="AR57" s="6">
        <v>2</v>
      </c>
      <c r="AS57" s="6">
        <v>4</v>
      </c>
      <c r="AT57" s="6"/>
      <c r="AU57" s="6">
        <v>4</v>
      </c>
    </row>
    <row r="58" spans="1:47" s="7" customFormat="1" ht="34.5">
      <c r="A58" s="1" t="s">
        <v>9</v>
      </c>
      <c r="B58" s="8" t="s">
        <v>144</v>
      </c>
      <c r="C58" s="2" t="s">
        <v>65</v>
      </c>
      <c r="D58" s="3">
        <f t="shared" si="27"/>
        <v>100</v>
      </c>
      <c r="E58" s="3">
        <f t="shared" si="28"/>
        <v>45</v>
      </c>
      <c r="F58" s="4">
        <f t="shared" si="29"/>
        <v>0</v>
      </c>
      <c r="G58" s="4">
        <f t="shared" si="30"/>
        <v>30</v>
      </c>
      <c r="H58" s="5"/>
      <c r="I58" s="5">
        <v>15</v>
      </c>
      <c r="J58" s="5">
        <v>15</v>
      </c>
      <c r="K58" s="5"/>
      <c r="L58" s="4">
        <f t="shared" si="31"/>
        <v>15</v>
      </c>
      <c r="M58" s="3">
        <f t="shared" si="32"/>
        <v>55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30</v>
      </c>
      <c r="AF58" s="6">
        <v>15</v>
      </c>
      <c r="AG58" s="6">
        <v>55</v>
      </c>
      <c r="AH58" s="6"/>
      <c r="AI58" s="6"/>
      <c r="AJ58" s="6"/>
      <c r="AK58" s="6"/>
      <c r="AL58" s="6"/>
      <c r="AM58" s="6"/>
      <c r="AN58" s="6"/>
      <c r="AO58" s="6"/>
      <c r="AP58" s="6">
        <v>4</v>
      </c>
      <c r="AQ58" s="6"/>
      <c r="AR58" s="6">
        <v>2</v>
      </c>
      <c r="AS58" s="6">
        <v>4</v>
      </c>
      <c r="AT58" s="6"/>
      <c r="AU58" s="6">
        <v>4</v>
      </c>
    </row>
    <row r="59" spans="1:47" s="7" customFormat="1" ht="34.5">
      <c r="A59" s="1" t="s">
        <v>8</v>
      </c>
      <c r="B59" s="8" t="s">
        <v>143</v>
      </c>
      <c r="C59" s="2" t="s">
        <v>65</v>
      </c>
      <c r="D59" s="3">
        <f t="shared" si="27"/>
        <v>75</v>
      </c>
      <c r="E59" s="3">
        <f t="shared" si="28"/>
        <v>40</v>
      </c>
      <c r="F59" s="4">
        <f t="shared" si="29"/>
        <v>0</v>
      </c>
      <c r="G59" s="4">
        <f t="shared" si="30"/>
        <v>30</v>
      </c>
      <c r="H59" s="5"/>
      <c r="I59" s="5">
        <v>15</v>
      </c>
      <c r="J59" s="5">
        <v>15</v>
      </c>
      <c r="K59" s="5"/>
      <c r="L59" s="4">
        <f t="shared" si="31"/>
        <v>10</v>
      </c>
      <c r="M59" s="3">
        <f t="shared" si="32"/>
        <v>35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30</v>
      </c>
      <c r="AF59" s="6">
        <v>10</v>
      </c>
      <c r="AG59" s="6">
        <v>35</v>
      </c>
      <c r="AH59" s="6"/>
      <c r="AI59" s="6"/>
      <c r="AJ59" s="6"/>
      <c r="AK59" s="6"/>
      <c r="AL59" s="6"/>
      <c r="AM59" s="6"/>
      <c r="AN59" s="6"/>
      <c r="AO59" s="6"/>
      <c r="AP59" s="6">
        <v>3</v>
      </c>
      <c r="AQ59" s="6"/>
      <c r="AR59" s="6">
        <v>2</v>
      </c>
      <c r="AS59" s="6">
        <v>3</v>
      </c>
      <c r="AT59" s="6"/>
      <c r="AU59" s="6">
        <v>3</v>
      </c>
    </row>
    <row r="60" spans="1:47" s="7" customFormat="1" ht="34.5">
      <c r="A60" s="1" t="s">
        <v>7</v>
      </c>
      <c r="B60" s="38" t="s">
        <v>146</v>
      </c>
      <c r="C60" s="2" t="s">
        <v>65</v>
      </c>
      <c r="D60" s="3">
        <f t="shared" si="27"/>
        <v>75</v>
      </c>
      <c r="E60" s="3">
        <f t="shared" si="28"/>
        <v>40</v>
      </c>
      <c r="F60" s="4">
        <f t="shared" si="29"/>
        <v>0</v>
      </c>
      <c r="G60" s="4">
        <f t="shared" si="30"/>
        <v>30</v>
      </c>
      <c r="H60" s="5"/>
      <c r="I60" s="5">
        <v>30</v>
      </c>
      <c r="J60" s="5"/>
      <c r="K60" s="5"/>
      <c r="L60" s="4">
        <f t="shared" si="31"/>
        <v>10</v>
      </c>
      <c r="M60" s="3">
        <f t="shared" si="32"/>
        <v>35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v>30</v>
      </c>
      <c r="AF60" s="6">
        <v>10</v>
      </c>
      <c r="AG60" s="6">
        <v>35</v>
      </c>
      <c r="AH60" s="6"/>
      <c r="AI60" s="6"/>
      <c r="AJ60" s="6"/>
      <c r="AK60" s="6"/>
      <c r="AL60" s="6"/>
      <c r="AM60" s="6"/>
      <c r="AN60" s="6"/>
      <c r="AO60" s="6"/>
      <c r="AP60" s="6">
        <v>3</v>
      </c>
      <c r="AQ60" s="6"/>
      <c r="AR60" s="6">
        <v>2</v>
      </c>
      <c r="AS60" s="6">
        <v>3</v>
      </c>
      <c r="AT60" s="6"/>
      <c r="AU60" s="6">
        <v>3</v>
      </c>
    </row>
    <row r="61" spans="1:47" s="7" customFormat="1" ht="34.5">
      <c r="A61" s="1" t="s">
        <v>6</v>
      </c>
      <c r="B61" s="8" t="s">
        <v>145</v>
      </c>
      <c r="C61" s="2" t="s">
        <v>75</v>
      </c>
      <c r="D61" s="3">
        <f t="shared" si="27"/>
        <v>75</v>
      </c>
      <c r="E61" s="3">
        <f t="shared" si="28"/>
        <v>40</v>
      </c>
      <c r="F61" s="4">
        <f t="shared" si="29"/>
        <v>0</v>
      </c>
      <c r="G61" s="4">
        <f t="shared" si="30"/>
        <v>30</v>
      </c>
      <c r="H61" s="5"/>
      <c r="I61" s="5">
        <v>15</v>
      </c>
      <c r="J61" s="5">
        <v>15</v>
      </c>
      <c r="K61" s="5"/>
      <c r="L61" s="4">
        <f t="shared" si="31"/>
        <v>10</v>
      </c>
      <c r="M61" s="3">
        <f t="shared" si="32"/>
        <v>35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30</v>
      </c>
      <c r="AJ61" s="6">
        <v>10</v>
      </c>
      <c r="AK61" s="6">
        <v>35</v>
      </c>
      <c r="AL61" s="6"/>
      <c r="AM61" s="6"/>
      <c r="AN61" s="6"/>
      <c r="AO61" s="6"/>
      <c r="AP61" s="6"/>
      <c r="AQ61" s="6">
        <v>3</v>
      </c>
      <c r="AR61" s="6">
        <v>2</v>
      </c>
      <c r="AS61" s="6">
        <v>3</v>
      </c>
      <c r="AT61" s="6"/>
      <c r="AU61" s="6">
        <v>3</v>
      </c>
    </row>
    <row r="62" spans="1:47" s="7" customFormat="1" ht="34.5">
      <c r="A62" s="1" t="s">
        <v>5</v>
      </c>
      <c r="B62" s="38" t="s">
        <v>147</v>
      </c>
      <c r="C62" s="2" t="s">
        <v>75</v>
      </c>
      <c r="D62" s="3">
        <f t="shared" si="27"/>
        <v>75</v>
      </c>
      <c r="E62" s="3">
        <f t="shared" si="28"/>
        <v>25</v>
      </c>
      <c r="F62" s="4">
        <f t="shared" si="29"/>
        <v>0</v>
      </c>
      <c r="G62" s="4">
        <f t="shared" si="30"/>
        <v>15</v>
      </c>
      <c r="H62" s="5"/>
      <c r="I62" s="5">
        <v>15</v>
      </c>
      <c r="J62" s="5"/>
      <c r="K62" s="5"/>
      <c r="L62" s="4">
        <f t="shared" si="31"/>
        <v>10</v>
      </c>
      <c r="M62" s="3">
        <f t="shared" si="32"/>
        <v>50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15</v>
      </c>
      <c r="AJ62" s="6">
        <v>10</v>
      </c>
      <c r="AK62" s="6">
        <v>50</v>
      </c>
      <c r="AL62" s="6"/>
      <c r="AM62" s="6"/>
      <c r="AN62" s="6"/>
      <c r="AO62" s="6"/>
      <c r="AP62" s="6"/>
      <c r="AQ62" s="6">
        <v>3</v>
      </c>
      <c r="AR62" s="6">
        <v>1</v>
      </c>
      <c r="AS62" s="6">
        <v>3</v>
      </c>
      <c r="AT62" s="6"/>
      <c r="AU62" s="6">
        <v>3</v>
      </c>
    </row>
    <row r="63" spans="1:47" s="7" customFormat="1" ht="34.5">
      <c r="A63" s="1" t="s">
        <v>20</v>
      </c>
      <c r="B63" s="8" t="s">
        <v>141</v>
      </c>
      <c r="C63" s="2" t="s">
        <v>75</v>
      </c>
      <c r="D63" s="3">
        <f t="shared" si="27"/>
        <v>50</v>
      </c>
      <c r="E63" s="3">
        <f t="shared" si="28"/>
        <v>20</v>
      </c>
      <c r="F63" s="4">
        <f t="shared" si="29"/>
        <v>0</v>
      </c>
      <c r="G63" s="4">
        <f t="shared" si="30"/>
        <v>15</v>
      </c>
      <c r="H63" s="5"/>
      <c r="I63" s="5">
        <v>15</v>
      </c>
      <c r="J63" s="5"/>
      <c r="K63" s="5"/>
      <c r="L63" s="4">
        <f t="shared" si="31"/>
        <v>5</v>
      </c>
      <c r="M63" s="3">
        <f t="shared" si="32"/>
        <v>30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15</v>
      </c>
      <c r="AJ63" s="6">
        <v>5</v>
      </c>
      <c r="AK63" s="6">
        <v>30</v>
      </c>
      <c r="AL63" s="6"/>
      <c r="AM63" s="6"/>
      <c r="AN63" s="6"/>
      <c r="AO63" s="6"/>
      <c r="AP63" s="6"/>
      <c r="AQ63" s="6">
        <v>2</v>
      </c>
      <c r="AR63" s="6">
        <v>1</v>
      </c>
      <c r="AS63" s="6">
        <v>2</v>
      </c>
      <c r="AT63" s="6"/>
      <c r="AU63" s="6">
        <v>2</v>
      </c>
    </row>
    <row r="64" spans="1:47" s="7" customFormat="1" ht="34.5">
      <c r="A64" s="1" t="s">
        <v>21</v>
      </c>
      <c r="B64" s="8" t="s">
        <v>142</v>
      </c>
      <c r="C64" s="2" t="s">
        <v>75</v>
      </c>
      <c r="D64" s="3">
        <f t="shared" si="27"/>
        <v>100</v>
      </c>
      <c r="E64" s="3">
        <f t="shared" si="28"/>
        <v>45</v>
      </c>
      <c r="F64" s="4">
        <f t="shared" si="29"/>
        <v>0</v>
      </c>
      <c r="G64" s="4">
        <f t="shared" si="30"/>
        <v>30</v>
      </c>
      <c r="H64" s="5"/>
      <c r="I64" s="5">
        <v>15</v>
      </c>
      <c r="J64" s="5">
        <v>15</v>
      </c>
      <c r="K64" s="5"/>
      <c r="L64" s="4">
        <f t="shared" si="31"/>
        <v>15</v>
      </c>
      <c r="M64" s="3">
        <f t="shared" si="32"/>
        <v>55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>
        <v>30</v>
      </c>
      <c r="AJ64" s="6">
        <v>15</v>
      </c>
      <c r="AK64" s="6">
        <v>55</v>
      </c>
      <c r="AL64" s="6"/>
      <c r="AM64" s="6"/>
      <c r="AN64" s="6"/>
      <c r="AO64" s="6"/>
      <c r="AP64" s="6"/>
      <c r="AQ64" s="6">
        <v>4</v>
      </c>
      <c r="AR64" s="6">
        <v>2</v>
      </c>
      <c r="AS64" s="6">
        <v>4</v>
      </c>
      <c r="AT64" s="6"/>
      <c r="AU64" s="6">
        <v>4</v>
      </c>
    </row>
    <row r="65" spans="1:47" s="7" customFormat="1" ht="34.5">
      <c r="A65" s="1" t="s">
        <v>22</v>
      </c>
      <c r="B65" s="8" t="s">
        <v>139</v>
      </c>
      <c r="C65" s="2" t="s">
        <v>75</v>
      </c>
      <c r="D65" s="3">
        <f t="shared" si="27"/>
        <v>50</v>
      </c>
      <c r="E65" s="3">
        <f t="shared" si="28"/>
        <v>20</v>
      </c>
      <c r="F65" s="4">
        <f t="shared" si="29"/>
        <v>0</v>
      </c>
      <c r="G65" s="4">
        <f t="shared" si="30"/>
        <v>15</v>
      </c>
      <c r="H65" s="5"/>
      <c r="I65" s="5">
        <v>15</v>
      </c>
      <c r="J65" s="5"/>
      <c r="K65" s="5"/>
      <c r="L65" s="4">
        <f t="shared" si="31"/>
        <v>5</v>
      </c>
      <c r="M65" s="3">
        <f t="shared" si="32"/>
        <v>30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15</v>
      </c>
      <c r="AJ65" s="6">
        <v>5</v>
      </c>
      <c r="AK65" s="6">
        <v>30</v>
      </c>
      <c r="AL65" s="6"/>
      <c r="AM65" s="6"/>
      <c r="AN65" s="6"/>
      <c r="AO65" s="6"/>
      <c r="AP65" s="6"/>
      <c r="AQ65" s="6">
        <v>2</v>
      </c>
      <c r="AR65" s="6">
        <v>1</v>
      </c>
      <c r="AS65" s="6">
        <v>2</v>
      </c>
      <c r="AT65" s="6"/>
      <c r="AU65" s="6">
        <v>2</v>
      </c>
    </row>
    <row r="66" spans="1:47" s="21" customFormat="1" ht="44.25">
      <c r="A66" s="16" t="s">
        <v>106</v>
      </c>
      <c r="B66" s="18" t="s">
        <v>111</v>
      </c>
      <c r="C66" s="16"/>
      <c r="D66" s="19">
        <f aca="true" t="shared" si="33" ref="D66:AU66">SUM(D67:D75)</f>
        <v>700</v>
      </c>
      <c r="E66" s="19">
        <f t="shared" si="33"/>
        <v>320</v>
      </c>
      <c r="F66" s="20">
        <f t="shared" si="33"/>
        <v>0</v>
      </c>
      <c r="G66" s="20">
        <f t="shared" si="33"/>
        <v>225</v>
      </c>
      <c r="H66" s="20">
        <f t="shared" si="33"/>
        <v>0</v>
      </c>
      <c r="I66" s="20">
        <f t="shared" si="33"/>
        <v>150</v>
      </c>
      <c r="J66" s="20">
        <f t="shared" si="33"/>
        <v>75</v>
      </c>
      <c r="K66" s="20">
        <f t="shared" si="33"/>
        <v>0</v>
      </c>
      <c r="L66" s="20">
        <f t="shared" si="33"/>
        <v>95</v>
      </c>
      <c r="M66" s="19">
        <f t="shared" si="33"/>
        <v>380</v>
      </c>
      <c r="N66" s="20">
        <f t="shared" si="33"/>
        <v>0</v>
      </c>
      <c r="O66" s="20">
        <f t="shared" si="33"/>
        <v>0</v>
      </c>
      <c r="P66" s="20">
        <f t="shared" si="33"/>
        <v>0</v>
      </c>
      <c r="Q66" s="20">
        <f t="shared" si="33"/>
        <v>0</v>
      </c>
      <c r="R66" s="20">
        <f t="shared" si="33"/>
        <v>0</v>
      </c>
      <c r="S66" s="20">
        <f t="shared" si="33"/>
        <v>0</v>
      </c>
      <c r="T66" s="20">
        <f t="shared" si="33"/>
        <v>0</v>
      </c>
      <c r="U66" s="20">
        <f t="shared" si="33"/>
        <v>0</v>
      </c>
      <c r="V66" s="20">
        <f t="shared" si="33"/>
        <v>0</v>
      </c>
      <c r="W66" s="20">
        <f t="shared" si="33"/>
        <v>0</v>
      </c>
      <c r="X66" s="20">
        <f t="shared" si="33"/>
        <v>0</v>
      </c>
      <c r="Y66" s="20">
        <f t="shared" si="33"/>
        <v>0</v>
      </c>
      <c r="Z66" s="20">
        <f t="shared" si="33"/>
        <v>0</v>
      </c>
      <c r="AA66" s="20">
        <f t="shared" si="33"/>
        <v>0</v>
      </c>
      <c r="AB66" s="20">
        <f t="shared" si="33"/>
        <v>0</v>
      </c>
      <c r="AC66" s="20">
        <f t="shared" si="33"/>
        <v>0</v>
      </c>
      <c r="AD66" s="20">
        <f t="shared" si="33"/>
        <v>0</v>
      </c>
      <c r="AE66" s="20">
        <f t="shared" si="33"/>
        <v>120</v>
      </c>
      <c r="AF66" s="20">
        <f t="shared" si="33"/>
        <v>50</v>
      </c>
      <c r="AG66" s="20">
        <f t="shared" si="33"/>
        <v>180</v>
      </c>
      <c r="AH66" s="20">
        <f t="shared" si="33"/>
        <v>0</v>
      </c>
      <c r="AI66" s="20">
        <f t="shared" si="33"/>
        <v>105</v>
      </c>
      <c r="AJ66" s="20">
        <f t="shared" si="33"/>
        <v>45</v>
      </c>
      <c r="AK66" s="20">
        <f t="shared" si="33"/>
        <v>200</v>
      </c>
      <c r="AL66" s="20">
        <f t="shared" si="33"/>
        <v>0</v>
      </c>
      <c r="AM66" s="20">
        <f t="shared" si="33"/>
        <v>0</v>
      </c>
      <c r="AN66" s="20">
        <f t="shared" si="33"/>
        <v>0</v>
      </c>
      <c r="AO66" s="20">
        <f t="shared" si="33"/>
        <v>0</v>
      </c>
      <c r="AP66" s="20">
        <f t="shared" si="33"/>
        <v>14</v>
      </c>
      <c r="AQ66" s="20">
        <f t="shared" si="33"/>
        <v>14</v>
      </c>
      <c r="AR66" s="20">
        <f t="shared" si="33"/>
        <v>15</v>
      </c>
      <c r="AS66" s="20">
        <f t="shared" si="33"/>
        <v>28</v>
      </c>
      <c r="AT66" s="20">
        <f t="shared" si="33"/>
        <v>0</v>
      </c>
      <c r="AU66" s="20">
        <f t="shared" si="33"/>
        <v>28</v>
      </c>
    </row>
    <row r="67" spans="1:47" s="7" customFormat="1" ht="34.5">
      <c r="A67" s="1" t="s">
        <v>10</v>
      </c>
      <c r="B67" s="8" t="s">
        <v>115</v>
      </c>
      <c r="C67" s="2" t="s">
        <v>65</v>
      </c>
      <c r="D67" s="3">
        <f aca="true" t="shared" si="34" ref="D67:D75">SUM(E67,M67)</f>
        <v>100</v>
      </c>
      <c r="E67" s="3">
        <f aca="true" t="shared" si="35" ref="E67:E75">SUM(F67,G67,L67)</f>
        <v>45</v>
      </c>
      <c r="F67" s="4">
        <f aca="true" t="shared" si="36" ref="F67:F75">SUM(N67,R67,V67,Z67,AD67,AH67)</f>
        <v>0</v>
      </c>
      <c r="G67" s="4">
        <f aca="true" t="shared" si="37" ref="G67:G75">SUM(O67,S67,W67,AA67,AE67,AI67)</f>
        <v>30</v>
      </c>
      <c r="H67" s="5"/>
      <c r="I67" s="5">
        <v>15</v>
      </c>
      <c r="J67" s="5">
        <v>15</v>
      </c>
      <c r="K67" s="5"/>
      <c r="L67" s="4">
        <f aca="true" t="shared" si="38" ref="L67:L75">SUM(P67,T67,X67,AB67,AF67,AJ67)</f>
        <v>15</v>
      </c>
      <c r="M67" s="3">
        <f aca="true" t="shared" si="39" ref="M67:M75">SUM(Q67,U67,Y67,AC67,AG67,AK67)</f>
        <v>55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v>30</v>
      </c>
      <c r="AF67" s="6">
        <v>15</v>
      </c>
      <c r="AG67" s="6">
        <v>55</v>
      </c>
      <c r="AH67" s="6"/>
      <c r="AI67" s="6"/>
      <c r="AJ67" s="6"/>
      <c r="AK67" s="6"/>
      <c r="AL67" s="6"/>
      <c r="AM67" s="6"/>
      <c r="AN67" s="6"/>
      <c r="AO67" s="6"/>
      <c r="AP67" s="6">
        <v>4</v>
      </c>
      <c r="AQ67" s="6"/>
      <c r="AR67" s="6">
        <v>2</v>
      </c>
      <c r="AS67" s="6">
        <v>4</v>
      </c>
      <c r="AT67" s="6"/>
      <c r="AU67" s="6">
        <v>4</v>
      </c>
    </row>
    <row r="68" spans="1:47" s="7" customFormat="1" ht="34.5">
      <c r="A68" s="1" t="s">
        <v>9</v>
      </c>
      <c r="B68" s="8" t="s">
        <v>117</v>
      </c>
      <c r="C68" s="2" t="s">
        <v>65</v>
      </c>
      <c r="D68" s="3">
        <f t="shared" si="34"/>
        <v>100</v>
      </c>
      <c r="E68" s="3">
        <f t="shared" si="35"/>
        <v>45</v>
      </c>
      <c r="F68" s="4">
        <f t="shared" si="36"/>
        <v>0</v>
      </c>
      <c r="G68" s="4">
        <f t="shared" si="37"/>
        <v>30</v>
      </c>
      <c r="H68" s="5"/>
      <c r="I68" s="5">
        <v>15</v>
      </c>
      <c r="J68" s="5">
        <v>15</v>
      </c>
      <c r="K68" s="5"/>
      <c r="L68" s="4">
        <f t="shared" si="38"/>
        <v>15</v>
      </c>
      <c r="M68" s="3">
        <f t="shared" si="39"/>
        <v>55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v>30</v>
      </c>
      <c r="AF68" s="6">
        <v>15</v>
      </c>
      <c r="AG68" s="6">
        <v>55</v>
      </c>
      <c r="AH68" s="6"/>
      <c r="AI68" s="6"/>
      <c r="AJ68" s="6"/>
      <c r="AK68" s="6"/>
      <c r="AL68" s="6"/>
      <c r="AM68" s="6"/>
      <c r="AN68" s="6"/>
      <c r="AO68" s="6"/>
      <c r="AP68" s="6">
        <v>4</v>
      </c>
      <c r="AQ68" s="6"/>
      <c r="AR68" s="6">
        <v>2</v>
      </c>
      <c r="AS68" s="6">
        <v>4</v>
      </c>
      <c r="AT68" s="6"/>
      <c r="AU68" s="6">
        <v>4</v>
      </c>
    </row>
    <row r="69" spans="1:47" s="7" customFormat="1" ht="34.5">
      <c r="A69" s="1" t="s">
        <v>8</v>
      </c>
      <c r="B69" s="8" t="s">
        <v>116</v>
      </c>
      <c r="C69" s="2" t="s">
        <v>65</v>
      </c>
      <c r="D69" s="3">
        <f t="shared" si="34"/>
        <v>75</v>
      </c>
      <c r="E69" s="3">
        <f t="shared" si="35"/>
        <v>40</v>
      </c>
      <c r="F69" s="4">
        <f t="shared" si="36"/>
        <v>0</v>
      </c>
      <c r="G69" s="4">
        <f t="shared" si="37"/>
        <v>30</v>
      </c>
      <c r="H69" s="5"/>
      <c r="I69" s="5">
        <v>15</v>
      </c>
      <c r="J69" s="5">
        <v>15</v>
      </c>
      <c r="K69" s="5"/>
      <c r="L69" s="4">
        <f t="shared" si="38"/>
        <v>10</v>
      </c>
      <c r="M69" s="3">
        <f t="shared" si="39"/>
        <v>35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>
        <v>30</v>
      </c>
      <c r="AF69" s="6">
        <v>10</v>
      </c>
      <c r="AG69" s="6">
        <v>35</v>
      </c>
      <c r="AH69" s="6"/>
      <c r="AI69" s="6"/>
      <c r="AJ69" s="6"/>
      <c r="AK69" s="6"/>
      <c r="AL69" s="6"/>
      <c r="AM69" s="6"/>
      <c r="AN69" s="6"/>
      <c r="AO69" s="6"/>
      <c r="AP69" s="6">
        <v>3</v>
      </c>
      <c r="AQ69" s="6"/>
      <c r="AR69" s="6">
        <v>2</v>
      </c>
      <c r="AS69" s="6">
        <v>3</v>
      </c>
      <c r="AT69" s="6"/>
      <c r="AU69" s="6">
        <v>3</v>
      </c>
    </row>
    <row r="70" spans="1:47" s="7" customFormat="1" ht="34.5">
      <c r="A70" s="1" t="s">
        <v>7</v>
      </c>
      <c r="B70" s="8" t="s">
        <v>118</v>
      </c>
      <c r="C70" s="2" t="s">
        <v>65</v>
      </c>
      <c r="D70" s="3">
        <f t="shared" si="34"/>
        <v>75</v>
      </c>
      <c r="E70" s="3">
        <f t="shared" si="35"/>
        <v>40</v>
      </c>
      <c r="F70" s="4">
        <f t="shared" si="36"/>
        <v>0</v>
      </c>
      <c r="G70" s="4">
        <f t="shared" si="37"/>
        <v>30</v>
      </c>
      <c r="H70" s="5"/>
      <c r="I70" s="5">
        <v>30</v>
      </c>
      <c r="J70" s="5"/>
      <c r="K70" s="5"/>
      <c r="L70" s="4">
        <f t="shared" si="38"/>
        <v>10</v>
      </c>
      <c r="M70" s="3">
        <f t="shared" si="39"/>
        <v>35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>
        <v>30</v>
      </c>
      <c r="AF70" s="6">
        <v>10</v>
      </c>
      <c r="AG70" s="6">
        <v>35</v>
      </c>
      <c r="AH70" s="6"/>
      <c r="AI70" s="6"/>
      <c r="AJ70" s="6"/>
      <c r="AK70" s="6"/>
      <c r="AL70" s="6"/>
      <c r="AM70" s="6"/>
      <c r="AN70" s="6"/>
      <c r="AO70" s="6"/>
      <c r="AP70" s="6">
        <v>3</v>
      </c>
      <c r="AQ70" s="6"/>
      <c r="AR70" s="6">
        <v>2</v>
      </c>
      <c r="AS70" s="6">
        <v>3</v>
      </c>
      <c r="AT70" s="6"/>
      <c r="AU70" s="6">
        <v>3</v>
      </c>
    </row>
    <row r="71" spans="1:47" s="7" customFormat="1" ht="34.5">
      <c r="A71" s="1" t="s">
        <v>6</v>
      </c>
      <c r="B71" s="8" t="s">
        <v>113</v>
      </c>
      <c r="C71" s="2" t="s">
        <v>75</v>
      </c>
      <c r="D71" s="3">
        <f t="shared" si="34"/>
        <v>75</v>
      </c>
      <c r="E71" s="3">
        <f t="shared" si="35"/>
        <v>40</v>
      </c>
      <c r="F71" s="4">
        <f t="shared" si="36"/>
        <v>0</v>
      </c>
      <c r="G71" s="4">
        <f t="shared" si="37"/>
        <v>30</v>
      </c>
      <c r="H71" s="5"/>
      <c r="I71" s="5">
        <v>15</v>
      </c>
      <c r="J71" s="5">
        <v>15</v>
      </c>
      <c r="K71" s="5"/>
      <c r="L71" s="4">
        <f t="shared" si="38"/>
        <v>10</v>
      </c>
      <c r="M71" s="3">
        <f t="shared" si="39"/>
        <v>35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30</v>
      </c>
      <c r="AJ71" s="6">
        <v>10</v>
      </c>
      <c r="AK71" s="6">
        <v>35</v>
      </c>
      <c r="AL71" s="6"/>
      <c r="AM71" s="6"/>
      <c r="AN71" s="6"/>
      <c r="AO71" s="6"/>
      <c r="AP71" s="6"/>
      <c r="AQ71" s="6">
        <v>3</v>
      </c>
      <c r="AR71" s="6">
        <v>2</v>
      </c>
      <c r="AS71" s="6">
        <v>3</v>
      </c>
      <c r="AT71" s="6"/>
      <c r="AU71" s="6">
        <v>3</v>
      </c>
    </row>
    <row r="72" spans="1:47" s="7" customFormat="1" ht="34.5">
      <c r="A72" s="1" t="s">
        <v>5</v>
      </c>
      <c r="B72" s="8" t="s">
        <v>114</v>
      </c>
      <c r="C72" s="2" t="s">
        <v>75</v>
      </c>
      <c r="D72" s="3">
        <f t="shared" si="34"/>
        <v>75</v>
      </c>
      <c r="E72" s="3">
        <f t="shared" si="35"/>
        <v>25</v>
      </c>
      <c r="F72" s="4">
        <f t="shared" si="36"/>
        <v>0</v>
      </c>
      <c r="G72" s="4">
        <f t="shared" si="37"/>
        <v>15</v>
      </c>
      <c r="H72" s="5"/>
      <c r="I72" s="5">
        <v>15</v>
      </c>
      <c r="J72" s="5"/>
      <c r="K72" s="5"/>
      <c r="L72" s="4">
        <f t="shared" si="38"/>
        <v>10</v>
      </c>
      <c r="M72" s="3">
        <f t="shared" si="39"/>
        <v>50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>
        <v>15</v>
      </c>
      <c r="AJ72" s="6">
        <v>10</v>
      </c>
      <c r="AK72" s="6">
        <v>50</v>
      </c>
      <c r="AL72" s="6"/>
      <c r="AM72" s="6"/>
      <c r="AN72" s="6"/>
      <c r="AO72" s="6"/>
      <c r="AP72" s="6"/>
      <c r="AQ72" s="6">
        <v>3</v>
      </c>
      <c r="AR72" s="6">
        <v>1</v>
      </c>
      <c r="AS72" s="6">
        <v>3</v>
      </c>
      <c r="AT72" s="6"/>
      <c r="AU72" s="6">
        <v>3</v>
      </c>
    </row>
    <row r="73" spans="1:47" s="7" customFormat="1" ht="34.5">
      <c r="A73" s="1" t="s">
        <v>20</v>
      </c>
      <c r="B73" s="8" t="s">
        <v>119</v>
      </c>
      <c r="C73" s="2" t="s">
        <v>75</v>
      </c>
      <c r="D73" s="3">
        <f t="shared" si="34"/>
        <v>50</v>
      </c>
      <c r="E73" s="3">
        <f t="shared" si="35"/>
        <v>15</v>
      </c>
      <c r="F73" s="4">
        <f t="shared" si="36"/>
        <v>0</v>
      </c>
      <c r="G73" s="4">
        <f t="shared" si="37"/>
        <v>15</v>
      </c>
      <c r="H73" s="5"/>
      <c r="I73" s="5">
        <v>15</v>
      </c>
      <c r="J73" s="5"/>
      <c r="K73" s="5"/>
      <c r="L73" s="4">
        <f t="shared" si="38"/>
        <v>0</v>
      </c>
      <c r="M73" s="3">
        <f t="shared" si="39"/>
        <v>35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15</v>
      </c>
      <c r="AJ73" s="6"/>
      <c r="AK73" s="6">
        <v>35</v>
      </c>
      <c r="AL73" s="6"/>
      <c r="AM73" s="6"/>
      <c r="AN73" s="6"/>
      <c r="AO73" s="6"/>
      <c r="AP73" s="6"/>
      <c r="AQ73" s="6">
        <v>2</v>
      </c>
      <c r="AR73" s="6">
        <v>1</v>
      </c>
      <c r="AS73" s="6">
        <v>2</v>
      </c>
      <c r="AT73" s="6"/>
      <c r="AU73" s="6">
        <v>2</v>
      </c>
    </row>
    <row r="74" spans="1:47" s="7" customFormat="1" ht="34.5">
      <c r="A74" s="1" t="s">
        <v>21</v>
      </c>
      <c r="B74" s="8" t="s">
        <v>130</v>
      </c>
      <c r="C74" s="2" t="s">
        <v>75</v>
      </c>
      <c r="D74" s="3">
        <f t="shared" si="34"/>
        <v>75</v>
      </c>
      <c r="E74" s="3">
        <f t="shared" si="35"/>
        <v>40</v>
      </c>
      <c r="F74" s="4">
        <f t="shared" si="36"/>
        <v>0</v>
      </c>
      <c r="G74" s="4">
        <f t="shared" si="37"/>
        <v>30</v>
      </c>
      <c r="H74" s="5"/>
      <c r="I74" s="5">
        <v>15</v>
      </c>
      <c r="J74" s="5">
        <v>15</v>
      </c>
      <c r="K74" s="5"/>
      <c r="L74" s="4">
        <f t="shared" si="38"/>
        <v>10</v>
      </c>
      <c r="M74" s="3">
        <f t="shared" si="39"/>
        <v>35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>
        <v>30</v>
      </c>
      <c r="AJ74" s="6">
        <v>10</v>
      </c>
      <c r="AK74" s="6">
        <v>35</v>
      </c>
      <c r="AL74" s="6"/>
      <c r="AM74" s="6"/>
      <c r="AN74" s="6"/>
      <c r="AO74" s="6"/>
      <c r="AP74" s="6"/>
      <c r="AQ74" s="6">
        <v>3</v>
      </c>
      <c r="AR74" s="6">
        <v>2</v>
      </c>
      <c r="AS74" s="6">
        <v>3</v>
      </c>
      <c r="AT74" s="6"/>
      <c r="AU74" s="6">
        <v>3</v>
      </c>
    </row>
    <row r="75" spans="1:47" s="7" customFormat="1" ht="34.5">
      <c r="A75" s="1" t="s">
        <v>22</v>
      </c>
      <c r="B75" s="8" t="s">
        <v>128</v>
      </c>
      <c r="C75" s="2" t="s">
        <v>75</v>
      </c>
      <c r="D75" s="3">
        <f t="shared" si="34"/>
        <v>75</v>
      </c>
      <c r="E75" s="3">
        <f t="shared" si="35"/>
        <v>30</v>
      </c>
      <c r="F75" s="4">
        <f t="shared" si="36"/>
        <v>0</v>
      </c>
      <c r="G75" s="4">
        <f t="shared" si="37"/>
        <v>15</v>
      </c>
      <c r="H75" s="5"/>
      <c r="I75" s="5">
        <v>15</v>
      </c>
      <c r="J75" s="5"/>
      <c r="K75" s="5"/>
      <c r="L75" s="4">
        <f t="shared" si="38"/>
        <v>15</v>
      </c>
      <c r="M75" s="3">
        <f t="shared" si="39"/>
        <v>45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>
        <v>15</v>
      </c>
      <c r="AJ75" s="6">
        <v>15</v>
      </c>
      <c r="AK75" s="6">
        <v>45</v>
      </c>
      <c r="AL75" s="6"/>
      <c r="AM75" s="6"/>
      <c r="AN75" s="6"/>
      <c r="AO75" s="6"/>
      <c r="AP75" s="6"/>
      <c r="AQ75" s="6">
        <v>3</v>
      </c>
      <c r="AR75" s="6">
        <v>1</v>
      </c>
      <c r="AS75" s="6">
        <v>3</v>
      </c>
      <c r="AT75" s="6"/>
      <c r="AU75" s="6">
        <v>3</v>
      </c>
    </row>
    <row r="76" spans="1:47" s="21" customFormat="1" ht="44.25">
      <c r="A76" s="16" t="s">
        <v>107</v>
      </c>
      <c r="B76" s="18" t="s">
        <v>108</v>
      </c>
      <c r="C76" s="16"/>
      <c r="D76" s="19">
        <f aca="true" t="shared" si="40" ref="D76:AU76">SUM(D77:D85)</f>
        <v>700</v>
      </c>
      <c r="E76" s="19">
        <f t="shared" si="40"/>
        <v>320</v>
      </c>
      <c r="F76" s="20">
        <f t="shared" si="40"/>
        <v>0</v>
      </c>
      <c r="G76" s="20">
        <f t="shared" si="40"/>
        <v>225</v>
      </c>
      <c r="H76" s="20">
        <f t="shared" si="40"/>
        <v>0</v>
      </c>
      <c r="I76" s="20">
        <f t="shared" si="40"/>
        <v>150</v>
      </c>
      <c r="J76" s="20">
        <f t="shared" si="40"/>
        <v>75</v>
      </c>
      <c r="K76" s="20">
        <f t="shared" si="40"/>
        <v>0</v>
      </c>
      <c r="L76" s="20">
        <f t="shared" si="40"/>
        <v>95</v>
      </c>
      <c r="M76" s="19">
        <f t="shared" si="40"/>
        <v>380</v>
      </c>
      <c r="N76" s="20">
        <f t="shared" si="40"/>
        <v>0</v>
      </c>
      <c r="O76" s="20">
        <f t="shared" si="40"/>
        <v>0</v>
      </c>
      <c r="P76" s="20">
        <f t="shared" si="40"/>
        <v>0</v>
      </c>
      <c r="Q76" s="20">
        <f t="shared" si="40"/>
        <v>0</v>
      </c>
      <c r="R76" s="20">
        <f t="shared" si="40"/>
        <v>0</v>
      </c>
      <c r="S76" s="20">
        <f t="shared" si="40"/>
        <v>0</v>
      </c>
      <c r="T76" s="20">
        <f t="shared" si="40"/>
        <v>0</v>
      </c>
      <c r="U76" s="20">
        <f t="shared" si="40"/>
        <v>0</v>
      </c>
      <c r="V76" s="20">
        <f t="shared" si="40"/>
        <v>0</v>
      </c>
      <c r="W76" s="20">
        <f t="shared" si="40"/>
        <v>0</v>
      </c>
      <c r="X76" s="20">
        <f t="shared" si="40"/>
        <v>0</v>
      </c>
      <c r="Y76" s="20">
        <f t="shared" si="40"/>
        <v>0</v>
      </c>
      <c r="Z76" s="20">
        <f t="shared" si="40"/>
        <v>0</v>
      </c>
      <c r="AA76" s="20">
        <f t="shared" si="40"/>
        <v>0</v>
      </c>
      <c r="AB76" s="20">
        <f t="shared" si="40"/>
        <v>0</v>
      </c>
      <c r="AC76" s="20">
        <f t="shared" si="40"/>
        <v>0</v>
      </c>
      <c r="AD76" s="20">
        <f t="shared" si="40"/>
        <v>0</v>
      </c>
      <c r="AE76" s="20">
        <f t="shared" si="40"/>
        <v>120</v>
      </c>
      <c r="AF76" s="20">
        <f t="shared" si="40"/>
        <v>50</v>
      </c>
      <c r="AG76" s="20">
        <f t="shared" si="40"/>
        <v>180</v>
      </c>
      <c r="AH76" s="20">
        <f t="shared" si="40"/>
        <v>0</v>
      </c>
      <c r="AI76" s="20">
        <f t="shared" si="40"/>
        <v>105</v>
      </c>
      <c r="AJ76" s="20">
        <f t="shared" si="40"/>
        <v>45</v>
      </c>
      <c r="AK76" s="20">
        <f t="shared" si="40"/>
        <v>200</v>
      </c>
      <c r="AL76" s="20">
        <f t="shared" si="40"/>
        <v>0</v>
      </c>
      <c r="AM76" s="20">
        <f t="shared" si="40"/>
        <v>0</v>
      </c>
      <c r="AN76" s="20">
        <f t="shared" si="40"/>
        <v>0</v>
      </c>
      <c r="AO76" s="20">
        <f t="shared" si="40"/>
        <v>0</v>
      </c>
      <c r="AP76" s="20">
        <f t="shared" si="40"/>
        <v>14</v>
      </c>
      <c r="AQ76" s="20">
        <f t="shared" si="40"/>
        <v>14</v>
      </c>
      <c r="AR76" s="20">
        <f t="shared" si="40"/>
        <v>15</v>
      </c>
      <c r="AS76" s="20">
        <f t="shared" si="40"/>
        <v>28</v>
      </c>
      <c r="AT76" s="20">
        <f t="shared" si="40"/>
        <v>0</v>
      </c>
      <c r="AU76" s="20">
        <f t="shared" si="40"/>
        <v>28</v>
      </c>
    </row>
    <row r="77" spans="1:47" s="7" customFormat="1" ht="34.5">
      <c r="A77" s="1" t="s">
        <v>10</v>
      </c>
      <c r="B77" s="8" t="s">
        <v>120</v>
      </c>
      <c r="C77" s="2" t="s">
        <v>65</v>
      </c>
      <c r="D77" s="3">
        <f aca="true" t="shared" si="41" ref="D77:D85">SUM(E77,M77)</f>
        <v>100</v>
      </c>
      <c r="E77" s="3">
        <f aca="true" t="shared" si="42" ref="E77:E85">SUM(F77,G77,L77)</f>
        <v>45</v>
      </c>
      <c r="F77" s="4">
        <f aca="true" t="shared" si="43" ref="F77:F85">SUM(N77,R77,V77,Z77,AD77,AH77)</f>
        <v>0</v>
      </c>
      <c r="G77" s="4">
        <f aca="true" t="shared" si="44" ref="G77:G85">SUM(O77,S77,W77,AA77,AE77,AI77)</f>
        <v>30</v>
      </c>
      <c r="H77" s="5"/>
      <c r="I77" s="5">
        <v>15</v>
      </c>
      <c r="J77" s="5">
        <v>15</v>
      </c>
      <c r="K77" s="5"/>
      <c r="L77" s="4">
        <f aca="true" t="shared" si="45" ref="L77:L85">SUM(P77,T77,X77,AB77,AF77,AJ77)</f>
        <v>15</v>
      </c>
      <c r="M77" s="3">
        <f aca="true" t="shared" si="46" ref="M77:M85">SUM(Q77,U77,Y77,AC77,AG77,AK77)</f>
        <v>55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>
        <v>30</v>
      </c>
      <c r="AF77" s="6">
        <v>15</v>
      </c>
      <c r="AG77" s="6">
        <v>55</v>
      </c>
      <c r="AH77" s="6"/>
      <c r="AI77" s="6"/>
      <c r="AJ77" s="6"/>
      <c r="AK77" s="6"/>
      <c r="AL77" s="6"/>
      <c r="AM77" s="6"/>
      <c r="AN77" s="6"/>
      <c r="AO77" s="6"/>
      <c r="AP77" s="6">
        <v>4</v>
      </c>
      <c r="AQ77" s="6"/>
      <c r="AR77" s="6">
        <v>2</v>
      </c>
      <c r="AS77" s="6">
        <v>4</v>
      </c>
      <c r="AT77" s="6"/>
      <c r="AU77" s="6">
        <v>4</v>
      </c>
    </row>
    <row r="78" spans="1:47" s="7" customFormat="1" ht="34.5">
      <c r="A78" s="1" t="s">
        <v>9</v>
      </c>
      <c r="B78" s="8" t="s">
        <v>123</v>
      </c>
      <c r="C78" s="2" t="s">
        <v>65</v>
      </c>
      <c r="D78" s="3">
        <f t="shared" si="41"/>
        <v>100</v>
      </c>
      <c r="E78" s="3">
        <f t="shared" si="42"/>
        <v>45</v>
      </c>
      <c r="F78" s="4">
        <f t="shared" si="43"/>
        <v>0</v>
      </c>
      <c r="G78" s="4">
        <f t="shared" si="44"/>
        <v>30</v>
      </c>
      <c r="H78" s="5"/>
      <c r="I78" s="5">
        <v>15</v>
      </c>
      <c r="J78" s="5">
        <v>15</v>
      </c>
      <c r="K78" s="5"/>
      <c r="L78" s="4">
        <f t="shared" si="45"/>
        <v>15</v>
      </c>
      <c r="M78" s="3">
        <f t="shared" si="46"/>
        <v>55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30</v>
      </c>
      <c r="AF78" s="6">
        <v>15</v>
      </c>
      <c r="AG78" s="6">
        <v>55</v>
      </c>
      <c r="AH78" s="6"/>
      <c r="AI78" s="6"/>
      <c r="AJ78" s="6"/>
      <c r="AK78" s="6"/>
      <c r="AL78" s="6"/>
      <c r="AM78" s="6"/>
      <c r="AN78" s="6"/>
      <c r="AO78" s="6"/>
      <c r="AP78" s="6">
        <v>4</v>
      </c>
      <c r="AQ78" s="6"/>
      <c r="AR78" s="6">
        <v>2</v>
      </c>
      <c r="AS78" s="6">
        <v>4</v>
      </c>
      <c r="AT78" s="6"/>
      <c r="AU78" s="6">
        <v>4</v>
      </c>
    </row>
    <row r="79" spans="1:47" s="7" customFormat="1" ht="34.5">
      <c r="A79" s="1" t="s">
        <v>8</v>
      </c>
      <c r="B79" s="8" t="s">
        <v>124</v>
      </c>
      <c r="C79" s="2" t="s">
        <v>65</v>
      </c>
      <c r="D79" s="3">
        <f t="shared" si="41"/>
        <v>75</v>
      </c>
      <c r="E79" s="3">
        <f t="shared" si="42"/>
        <v>40</v>
      </c>
      <c r="F79" s="4">
        <f t="shared" si="43"/>
        <v>0</v>
      </c>
      <c r="G79" s="4">
        <f t="shared" si="44"/>
        <v>30</v>
      </c>
      <c r="H79" s="5"/>
      <c r="I79" s="5">
        <v>15</v>
      </c>
      <c r="J79" s="5">
        <v>15</v>
      </c>
      <c r="K79" s="5"/>
      <c r="L79" s="4">
        <f t="shared" si="45"/>
        <v>10</v>
      </c>
      <c r="M79" s="3">
        <f t="shared" si="46"/>
        <v>35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>
        <v>30</v>
      </c>
      <c r="AF79" s="6">
        <v>10</v>
      </c>
      <c r="AG79" s="6">
        <v>35</v>
      </c>
      <c r="AH79" s="6"/>
      <c r="AI79" s="6"/>
      <c r="AJ79" s="6"/>
      <c r="AK79" s="6"/>
      <c r="AL79" s="6"/>
      <c r="AM79" s="6"/>
      <c r="AN79" s="6"/>
      <c r="AO79" s="6"/>
      <c r="AP79" s="6">
        <v>3</v>
      </c>
      <c r="AQ79" s="6"/>
      <c r="AR79" s="6">
        <v>2</v>
      </c>
      <c r="AS79" s="6">
        <v>3</v>
      </c>
      <c r="AT79" s="6"/>
      <c r="AU79" s="6">
        <v>3</v>
      </c>
    </row>
    <row r="80" spans="1:47" s="7" customFormat="1" ht="34.5">
      <c r="A80" s="1" t="s">
        <v>7</v>
      </c>
      <c r="B80" s="8" t="s">
        <v>162</v>
      </c>
      <c r="C80" s="2" t="s">
        <v>65</v>
      </c>
      <c r="D80" s="3">
        <f t="shared" si="41"/>
        <v>75</v>
      </c>
      <c r="E80" s="3">
        <f t="shared" si="42"/>
        <v>40</v>
      </c>
      <c r="F80" s="4">
        <f t="shared" si="43"/>
        <v>0</v>
      </c>
      <c r="G80" s="4">
        <f t="shared" si="44"/>
        <v>30</v>
      </c>
      <c r="H80" s="5"/>
      <c r="I80" s="5">
        <v>30</v>
      </c>
      <c r="J80" s="5"/>
      <c r="K80" s="5"/>
      <c r="L80" s="4">
        <f t="shared" si="45"/>
        <v>10</v>
      </c>
      <c r="M80" s="3">
        <f t="shared" si="46"/>
        <v>35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>
        <v>30</v>
      </c>
      <c r="AF80" s="6">
        <v>10</v>
      </c>
      <c r="AG80" s="6">
        <v>35</v>
      </c>
      <c r="AH80" s="6"/>
      <c r="AI80" s="6"/>
      <c r="AJ80" s="6"/>
      <c r="AK80" s="6"/>
      <c r="AL80" s="6"/>
      <c r="AM80" s="6"/>
      <c r="AN80" s="6"/>
      <c r="AO80" s="6"/>
      <c r="AP80" s="6">
        <v>3</v>
      </c>
      <c r="AQ80" s="6"/>
      <c r="AR80" s="6">
        <v>2</v>
      </c>
      <c r="AS80" s="6">
        <v>3</v>
      </c>
      <c r="AT80" s="6"/>
      <c r="AU80" s="6">
        <v>3</v>
      </c>
    </row>
    <row r="81" spans="1:47" s="7" customFormat="1" ht="34.5">
      <c r="A81" s="1" t="s">
        <v>6</v>
      </c>
      <c r="B81" s="8" t="s">
        <v>125</v>
      </c>
      <c r="C81" s="2" t="s">
        <v>75</v>
      </c>
      <c r="D81" s="3">
        <f t="shared" si="41"/>
        <v>75</v>
      </c>
      <c r="E81" s="3">
        <f t="shared" si="42"/>
        <v>40</v>
      </c>
      <c r="F81" s="4">
        <f t="shared" si="43"/>
        <v>0</v>
      </c>
      <c r="G81" s="4">
        <f t="shared" si="44"/>
        <v>30</v>
      </c>
      <c r="H81" s="5"/>
      <c r="I81" s="5">
        <v>15</v>
      </c>
      <c r="J81" s="5">
        <v>15</v>
      </c>
      <c r="K81" s="5"/>
      <c r="L81" s="4">
        <f t="shared" si="45"/>
        <v>10</v>
      </c>
      <c r="M81" s="3">
        <f t="shared" si="46"/>
        <v>35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>
        <v>30</v>
      </c>
      <c r="AJ81" s="6">
        <v>10</v>
      </c>
      <c r="AK81" s="6">
        <v>35</v>
      </c>
      <c r="AL81" s="6"/>
      <c r="AM81" s="6"/>
      <c r="AN81" s="6"/>
      <c r="AO81" s="6"/>
      <c r="AP81" s="6"/>
      <c r="AQ81" s="6">
        <v>3</v>
      </c>
      <c r="AR81" s="6">
        <v>2</v>
      </c>
      <c r="AS81" s="6">
        <v>3</v>
      </c>
      <c r="AT81" s="6"/>
      <c r="AU81" s="6">
        <v>3</v>
      </c>
    </row>
    <row r="82" spans="1:47" s="7" customFormat="1" ht="34.5">
      <c r="A82" s="1" t="s">
        <v>5</v>
      </c>
      <c r="B82" s="8" t="s">
        <v>126</v>
      </c>
      <c r="C82" s="2" t="s">
        <v>75</v>
      </c>
      <c r="D82" s="3">
        <f t="shared" si="41"/>
        <v>75</v>
      </c>
      <c r="E82" s="3">
        <f t="shared" si="42"/>
        <v>25</v>
      </c>
      <c r="F82" s="4">
        <f t="shared" si="43"/>
        <v>0</v>
      </c>
      <c r="G82" s="4">
        <f t="shared" si="44"/>
        <v>15</v>
      </c>
      <c r="H82" s="5"/>
      <c r="I82" s="5">
        <v>15</v>
      </c>
      <c r="J82" s="5"/>
      <c r="K82" s="5"/>
      <c r="L82" s="4">
        <f t="shared" si="45"/>
        <v>10</v>
      </c>
      <c r="M82" s="3">
        <f t="shared" si="46"/>
        <v>50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>
        <v>15</v>
      </c>
      <c r="AJ82" s="6">
        <v>10</v>
      </c>
      <c r="AK82" s="6">
        <v>50</v>
      </c>
      <c r="AL82" s="6"/>
      <c r="AM82" s="6"/>
      <c r="AN82" s="6"/>
      <c r="AO82" s="6"/>
      <c r="AP82" s="6"/>
      <c r="AQ82" s="6">
        <v>3</v>
      </c>
      <c r="AR82" s="6">
        <v>1</v>
      </c>
      <c r="AS82" s="6">
        <v>3</v>
      </c>
      <c r="AT82" s="6"/>
      <c r="AU82" s="6">
        <v>3</v>
      </c>
    </row>
    <row r="83" spans="1:47" s="7" customFormat="1" ht="34.5">
      <c r="A83" s="1" t="s">
        <v>20</v>
      </c>
      <c r="B83" s="8" t="s">
        <v>121</v>
      </c>
      <c r="C83" s="2" t="s">
        <v>75</v>
      </c>
      <c r="D83" s="3">
        <f t="shared" si="41"/>
        <v>50</v>
      </c>
      <c r="E83" s="3">
        <f t="shared" si="42"/>
        <v>15</v>
      </c>
      <c r="F83" s="4">
        <f t="shared" si="43"/>
        <v>0</v>
      </c>
      <c r="G83" s="4">
        <f t="shared" si="44"/>
        <v>15</v>
      </c>
      <c r="H83" s="5"/>
      <c r="I83" s="5">
        <v>15</v>
      </c>
      <c r="J83" s="5"/>
      <c r="K83" s="5"/>
      <c r="L83" s="4">
        <f t="shared" si="45"/>
        <v>0</v>
      </c>
      <c r="M83" s="3">
        <f t="shared" si="46"/>
        <v>35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>
        <v>15</v>
      </c>
      <c r="AJ83" s="6"/>
      <c r="AK83" s="6">
        <v>35</v>
      </c>
      <c r="AL83" s="6"/>
      <c r="AM83" s="6"/>
      <c r="AN83" s="6"/>
      <c r="AO83" s="6"/>
      <c r="AP83" s="6"/>
      <c r="AQ83" s="6">
        <v>2</v>
      </c>
      <c r="AR83" s="6">
        <v>1</v>
      </c>
      <c r="AS83" s="6">
        <v>2</v>
      </c>
      <c r="AT83" s="6"/>
      <c r="AU83" s="6">
        <v>2</v>
      </c>
    </row>
    <row r="84" spans="1:47" s="7" customFormat="1" ht="34.5">
      <c r="A84" s="1" t="s">
        <v>21</v>
      </c>
      <c r="B84" s="8" t="s">
        <v>122</v>
      </c>
      <c r="C84" s="2" t="s">
        <v>75</v>
      </c>
      <c r="D84" s="3">
        <f t="shared" si="41"/>
        <v>75</v>
      </c>
      <c r="E84" s="3">
        <f t="shared" si="42"/>
        <v>40</v>
      </c>
      <c r="F84" s="4">
        <f t="shared" si="43"/>
        <v>0</v>
      </c>
      <c r="G84" s="4">
        <f t="shared" si="44"/>
        <v>30</v>
      </c>
      <c r="H84" s="5"/>
      <c r="I84" s="5">
        <v>15</v>
      </c>
      <c r="J84" s="5">
        <v>15</v>
      </c>
      <c r="K84" s="5"/>
      <c r="L84" s="4">
        <f t="shared" si="45"/>
        <v>10</v>
      </c>
      <c r="M84" s="3">
        <f t="shared" si="46"/>
        <v>35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>
        <v>30</v>
      </c>
      <c r="AJ84" s="6">
        <v>10</v>
      </c>
      <c r="AK84" s="6">
        <v>35</v>
      </c>
      <c r="AL84" s="6"/>
      <c r="AM84" s="6"/>
      <c r="AN84" s="6"/>
      <c r="AO84" s="6"/>
      <c r="AP84" s="6"/>
      <c r="AQ84" s="6">
        <v>3</v>
      </c>
      <c r="AR84" s="6">
        <v>2</v>
      </c>
      <c r="AS84" s="6">
        <v>3</v>
      </c>
      <c r="AT84" s="6"/>
      <c r="AU84" s="6">
        <v>3</v>
      </c>
    </row>
    <row r="85" spans="1:47" s="7" customFormat="1" ht="34.5">
      <c r="A85" s="1" t="s">
        <v>22</v>
      </c>
      <c r="B85" s="8" t="s">
        <v>127</v>
      </c>
      <c r="C85" s="2" t="s">
        <v>75</v>
      </c>
      <c r="D85" s="3">
        <f t="shared" si="41"/>
        <v>75</v>
      </c>
      <c r="E85" s="3">
        <f t="shared" si="42"/>
        <v>30</v>
      </c>
      <c r="F85" s="4">
        <f t="shared" si="43"/>
        <v>0</v>
      </c>
      <c r="G85" s="4">
        <f t="shared" si="44"/>
        <v>15</v>
      </c>
      <c r="H85" s="5"/>
      <c r="I85" s="5">
        <v>15</v>
      </c>
      <c r="J85" s="5"/>
      <c r="K85" s="5"/>
      <c r="L85" s="4">
        <f t="shared" si="45"/>
        <v>15</v>
      </c>
      <c r="M85" s="3">
        <f t="shared" si="46"/>
        <v>45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>
        <v>15</v>
      </c>
      <c r="AJ85" s="6">
        <v>15</v>
      </c>
      <c r="AK85" s="6">
        <v>45</v>
      </c>
      <c r="AL85" s="6"/>
      <c r="AM85" s="6"/>
      <c r="AN85" s="6"/>
      <c r="AO85" s="6"/>
      <c r="AP85" s="6"/>
      <c r="AQ85" s="6">
        <v>3</v>
      </c>
      <c r="AR85" s="6">
        <v>1</v>
      </c>
      <c r="AS85" s="6">
        <v>3</v>
      </c>
      <c r="AT85" s="6"/>
      <c r="AU85" s="6">
        <v>3</v>
      </c>
    </row>
    <row r="86" spans="1:47" s="7" customFormat="1" ht="34.5">
      <c r="A86" s="117" t="s">
        <v>80</v>
      </c>
      <c r="B86" s="117"/>
      <c r="C86" s="117"/>
      <c r="D86" s="106">
        <f aca="true" t="shared" si="47" ref="D86:AU86">SUM(D8,D16,D26,D46)</f>
        <v>4710</v>
      </c>
      <c r="E86" s="106">
        <f aca="true" t="shared" si="48" ref="E86:M86">SUM(E8,E16,E26,E46)</f>
        <v>2315</v>
      </c>
      <c r="F86" s="106">
        <f t="shared" si="48"/>
        <v>410</v>
      </c>
      <c r="G86" s="106">
        <f t="shared" si="48"/>
        <v>1430</v>
      </c>
      <c r="H86" s="106">
        <f t="shared" si="48"/>
        <v>465</v>
      </c>
      <c r="I86" s="106">
        <f t="shared" si="48"/>
        <v>790</v>
      </c>
      <c r="J86" s="106">
        <f t="shared" si="48"/>
        <v>160</v>
      </c>
      <c r="K86" s="106">
        <f t="shared" si="48"/>
        <v>15</v>
      </c>
      <c r="L86" s="106">
        <f>SUM(L8,L16,L26,L46)</f>
        <v>475</v>
      </c>
      <c r="M86" s="106">
        <f t="shared" si="48"/>
        <v>2395</v>
      </c>
      <c r="N86" s="3">
        <f t="shared" si="47"/>
        <v>135</v>
      </c>
      <c r="O86" s="3">
        <f t="shared" si="47"/>
        <v>225</v>
      </c>
      <c r="P86" s="3">
        <f t="shared" si="47"/>
        <v>80</v>
      </c>
      <c r="Q86" s="3">
        <f t="shared" si="47"/>
        <v>355</v>
      </c>
      <c r="R86" s="3">
        <f t="shared" si="47"/>
        <v>125</v>
      </c>
      <c r="S86" s="3">
        <f t="shared" si="47"/>
        <v>235</v>
      </c>
      <c r="T86" s="3">
        <f t="shared" si="47"/>
        <v>60</v>
      </c>
      <c r="U86" s="3">
        <f t="shared" si="47"/>
        <v>405</v>
      </c>
      <c r="V86" s="3">
        <f t="shared" si="47"/>
        <v>60</v>
      </c>
      <c r="W86" s="3">
        <f t="shared" si="47"/>
        <v>210</v>
      </c>
      <c r="X86" s="3">
        <f t="shared" si="47"/>
        <v>80</v>
      </c>
      <c r="Y86" s="3">
        <f t="shared" si="47"/>
        <v>420</v>
      </c>
      <c r="Z86" s="3">
        <f t="shared" si="47"/>
        <v>90</v>
      </c>
      <c r="AA86" s="3">
        <f t="shared" si="47"/>
        <v>280</v>
      </c>
      <c r="AB86" s="3">
        <f t="shared" si="47"/>
        <v>95</v>
      </c>
      <c r="AC86" s="3">
        <f t="shared" si="47"/>
        <v>315</v>
      </c>
      <c r="AD86" s="3">
        <f t="shared" si="47"/>
        <v>0</v>
      </c>
      <c r="AE86" s="3">
        <f t="shared" si="47"/>
        <v>255</v>
      </c>
      <c r="AF86" s="3">
        <f t="shared" si="47"/>
        <v>75</v>
      </c>
      <c r="AG86" s="3">
        <f t="shared" si="47"/>
        <v>440</v>
      </c>
      <c r="AH86" s="3">
        <f t="shared" si="47"/>
        <v>0</v>
      </c>
      <c r="AI86" s="3">
        <f t="shared" si="47"/>
        <v>225</v>
      </c>
      <c r="AJ86" s="3">
        <f t="shared" si="47"/>
        <v>85</v>
      </c>
      <c r="AK86" s="3">
        <f t="shared" si="47"/>
        <v>460</v>
      </c>
      <c r="AL86" s="3">
        <f t="shared" si="47"/>
        <v>30</v>
      </c>
      <c r="AM86" s="3">
        <f t="shared" si="47"/>
        <v>30</v>
      </c>
      <c r="AN86" s="3">
        <f t="shared" si="47"/>
        <v>30</v>
      </c>
      <c r="AO86" s="3">
        <f t="shared" si="47"/>
        <v>30</v>
      </c>
      <c r="AP86" s="3">
        <f t="shared" si="47"/>
        <v>30</v>
      </c>
      <c r="AQ86" s="3">
        <f t="shared" si="47"/>
        <v>30</v>
      </c>
      <c r="AR86" s="106">
        <f t="shared" si="47"/>
        <v>94</v>
      </c>
      <c r="AS86" s="106">
        <f t="shared" si="47"/>
        <v>122</v>
      </c>
      <c r="AT86" s="106">
        <f t="shared" si="47"/>
        <v>26</v>
      </c>
      <c r="AU86" s="106">
        <f t="shared" si="47"/>
        <v>57</v>
      </c>
    </row>
    <row r="87" spans="1:47" s="7" customFormat="1" ht="34.5">
      <c r="A87" s="117"/>
      <c r="B87" s="117"/>
      <c r="C87" s="117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>
        <f>SUM(N86:Q86)</f>
        <v>795</v>
      </c>
      <c r="O87" s="106"/>
      <c r="P87" s="106"/>
      <c r="Q87" s="106"/>
      <c r="R87" s="106">
        <f>SUM(R86:U86)</f>
        <v>825</v>
      </c>
      <c r="S87" s="106"/>
      <c r="T87" s="106"/>
      <c r="U87" s="106"/>
      <c r="V87" s="106">
        <f>SUM(V86:Y86)</f>
        <v>770</v>
      </c>
      <c r="W87" s="106"/>
      <c r="X87" s="106"/>
      <c r="Y87" s="106"/>
      <c r="Z87" s="106">
        <f>SUM(Z86:AC86)</f>
        <v>780</v>
      </c>
      <c r="AA87" s="106"/>
      <c r="AB87" s="106"/>
      <c r="AC87" s="106"/>
      <c r="AD87" s="106">
        <f>SUM(AD86:AG86)</f>
        <v>770</v>
      </c>
      <c r="AE87" s="106"/>
      <c r="AF87" s="106"/>
      <c r="AG87" s="106"/>
      <c r="AH87" s="106">
        <f>SUM(AH86:AK86)</f>
        <v>770</v>
      </c>
      <c r="AI87" s="106"/>
      <c r="AJ87" s="106"/>
      <c r="AK87" s="106"/>
      <c r="AL87" s="106">
        <f>SUM(AL86:AQ86)</f>
        <v>180</v>
      </c>
      <c r="AM87" s="106"/>
      <c r="AN87" s="106"/>
      <c r="AO87" s="106"/>
      <c r="AP87" s="106"/>
      <c r="AQ87" s="106"/>
      <c r="AR87" s="106"/>
      <c r="AS87" s="106"/>
      <c r="AT87" s="106"/>
      <c r="AU87" s="106"/>
    </row>
    <row r="88" spans="1:47" s="7" customFormat="1" ht="34.5">
      <c r="A88" s="117" t="s">
        <v>138</v>
      </c>
      <c r="B88" s="117"/>
      <c r="C88" s="117"/>
      <c r="D88" s="106">
        <f aca="true" t="shared" si="49" ref="D88:AU88">SUM(D8,D16,D26,D56)</f>
        <v>4710</v>
      </c>
      <c r="E88" s="106">
        <f t="shared" si="49"/>
        <v>2315</v>
      </c>
      <c r="F88" s="106">
        <f t="shared" si="49"/>
        <v>410</v>
      </c>
      <c r="G88" s="106">
        <f t="shared" si="49"/>
        <v>1430</v>
      </c>
      <c r="H88" s="106">
        <f t="shared" si="49"/>
        <v>465</v>
      </c>
      <c r="I88" s="106">
        <f t="shared" si="49"/>
        <v>790</v>
      </c>
      <c r="J88" s="106">
        <f t="shared" si="49"/>
        <v>160</v>
      </c>
      <c r="K88" s="106">
        <f t="shared" si="49"/>
        <v>15</v>
      </c>
      <c r="L88" s="106">
        <f t="shared" si="49"/>
        <v>475</v>
      </c>
      <c r="M88" s="106">
        <f t="shared" si="49"/>
        <v>2395</v>
      </c>
      <c r="N88" s="3">
        <f t="shared" si="49"/>
        <v>135</v>
      </c>
      <c r="O88" s="3">
        <f t="shared" si="49"/>
        <v>225</v>
      </c>
      <c r="P88" s="3">
        <f t="shared" si="49"/>
        <v>80</v>
      </c>
      <c r="Q88" s="3">
        <f t="shared" si="49"/>
        <v>355</v>
      </c>
      <c r="R88" s="3">
        <f t="shared" si="49"/>
        <v>125</v>
      </c>
      <c r="S88" s="3">
        <f t="shared" si="49"/>
        <v>235</v>
      </c>
      <c r="T88" s="3">
        <f t="shared" si="49"/>
        <v>60</v>
      </c>
      <c r="U88" s="3">
        <f t="shared" si="49"/>
        <v>405</v>
      </c>
      <c r="V88" s="3">
        <f t="shared" si="49"/>
        <v>60</v>
      </c>
      <c r="W88" s="3">
        <f t="shared" si="49"/>
        <v>210</v>
      </c>
      <c r="X88" s="3">
        <f t="shared" si="49"/>
        <v>80</v>
      </c>
      <c r="Y88" s="3">
        <f t="shared" si="49"/>
        <v>420</v>
      </c>
      <c r="Z88" s="3">
        <f t="shared" si="49"/>
        <v>90</v>
      </c>
      <c r="AA88" s="3">
        <f t="shared" si="49"/>
        <v>280</v>
      </c>
      <c r="AB88" s="3">
        <f t="shared" si="49"/>
        <v>95</v>
      </c>
      <c r="AC88" s="3">
        <f t="shared" si="49"/>
        <v>315</v>
      </c>
      <c r="AD88" s="3">
        <f t="shared" si="49"/>
        <v>0</v>
      </c>
      <c r="AE88" s="3">
        <f t="shared" si="49"/>
        <v>255</v>
      </c>
      <c r="AF88" s="3">
        <f t="shared" si="49"/>
        <v>85</v>
      </c>
      <c r="AG88" s="3">
        <f t="shared" si="49"/>
        <v>430</v>
      </c>
      <c r="AH88" s="3">
        <f t="shared" si="49"/>
        <v>0</v>
      </c>
      <c r="AI88" s="3">
        <f t="shared" si="49"/>
        <v>225</v>
      </c>
      <c r="AJ88" s="3">
        <f t="shared" si="49"/>
        <v>75</v>
      </c>
      <c r="AK88" s="3">
        <f t="shared" si="49"/>
        <v>470</v>
      </c>
      <c r="AL88" s="3">
        <f t="shared" si="49"/>
        <v>30</v>
      </c>
      <c r="AM88" s="3">
        <f t="shared" si="49"/>
        <v>30</v>
      </c>
      <c r="AN88" s="3">
        <f t="shared" si="49"/>
        <v>30</v>
      </c>
      <c r="AO88" s="3">
        <f t="shared" si="49"/>
        <v>30</v>
      </c>
      <c r="AP88" s="3">
        <f t="shared" si="49"/>
        <v>30</v>
      </c>
      <c r="AQ88" s="3">
        <f t="shared" si="49"/>
        <v>30</v>
      </c>
      <c r="AR88" s="106">
        <f t="shared" si="49"/>
        <v>94</v>
      </c>
      <c r="AS88" s="106">
        <f t="shared" si="49"/>
        <v>122</v>
      </c>
      <c r="AT88" s="106">
        <f t="shared" si="49"/>
        <v>26</v>
      </c>
      <c r="AU88" s="106">
        <f t="shared" si="49"/>
        <v>57</v>
      </c>
    </row>
    <row r="89" spans="1:47" s="7" customFormat="1" ht="34.5">
      <c r="A89" s="117"/>
      <c r="B89" s="117"/>
      <c r="C89" s="117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>
        <f>SUM(N88:Q88)</f>
        <v>795</v>
      </c>
      <c r="O89" s="106"/>
      <c r="P89" s="106"/>
      <c r="Q89" s="106"/>
      <c r="R89" s="106">
        <f>SUM(R88:U88)</f>
        <v>825</v>
      </c>
      <c r="S89" s="106"/>
      <c r="T89" s="106"/>
      <c r="U89" s="106"/>
      <c r="V89" s="106">
        <f>SUM(V88:Y88)</f>
        <v>770</v>
      </c>
      <c r="W89" s="106"/>
      <c r="X89" s="106"/>
      <c r="Y89" s="106"/>
      <c r="Z89" s="106">
        <f>SUM(Z88:AC88)</f>
        <v>780</v>
      </c>
      <c r="AA89" s="106"/>
      <c r="AB89" s="106"/>
      <c r="AC89" s="106"/>
      <c r="AD89" s="106">
        <f>SUM(AD88:AG88)</f>
        <v>770</v>
      </c>
      <c r="AE89" s="106"/>
      <c r="AF89" s="106"/>
      <c r="AG89" s="106"/>
      <c r="AH89" s="106">
        <f>SUM(AH88:AK88)</f>
        <v>770</v>
      </c>
      <c r="AI89" s="106"/>
      <c r="AJ89" s="106"/>
      <c r="AK89" s="106"/>
      <c r="AL89" s="106">
        <f>SUM(AL88:AQ88)</f>
        <v>180</v>
      </c>
      <c r="AM89" s="106"/>
      <c r="AN89" s="106"/>
      <c r="AO89" s="106"/>
      <c r="AP89" s="106"/>
      <c r="AQ89" s="106"/>
      <c r="AR89" s="106"/>
      <c r="AS89" s="106"/>
      <c r="AT89" s="106"/>
      <c r="AU89" s="106"/>
    </row>
    <row r="90" spans="1:47" s="7" customFormat="1" ht="34.5">
      <c r="A90" s="107" t="s">
        <v>110</v>
      </c>
      <c r="B90" s="108"/>
      <c r="C90" s="109"/>
      <c r="D90" s="106">
        <f aca="true" t="shared" si="50" ref="D90:AU90">SUM(D8,D16,D26,D66)</f>
        <v>4710</v>
      </c>
      <c r="E90" s="106">
        <f t="shared" si="50"/>
        <v>2315</v>
      </c>
      <c r="F90" s="106">
        <f t="shared" si="50"/>
        <v>410</v>
      </c>
      <c r="G90" s="106">
        <f t="shared" si="50"/>
        <v>1430</v>
      </c>
      <c r="H90" s="106">
        <f t="shared" si="50"/>
        <v>465</v>
      </c>
      <c r="I90" s="106">
        <f t="shared" si="50"/>
        <v>790</v>
      </c>
      <c r="J90" s="106">
        <f t="shared" si="50"/>
        <v>160</v>
      </c>
      <c r="K90" s="106">
        <f t="shared" si="50"/>
        <v>15</v>
      </c>
      <c r="L90" s="106">
        <f t="shared" si="50"/>
        <v>475</v>
      </c>
      <c r="M90" s="106">
        <f t="shared" si="50"/>
        <v>2395</v>
      </c>
      <c r="N90" s="3">
        <f t="shared" si="50"/>
        <v>135</v>
      </c>
      <c r="O90" s="3">
        <f t="shared" si="50"/>
        <v>225</v>
      </c>
      <c r="P90" s="3">
        <f t="shared" si="50"/>
        <v>80</v>
      </c>
      <c r="Q90" s="3">
        <f t="shared" si="50"/>
        <v>355</v>
      </c>
      <c r="R90" s="3">
        <f t="shared" si="50"/>
        <v>125</v>
      </c>
      <c r="S90" s="3">
        <f t="shared" si="50"/>
        <v>235</v>
      </c>
      <c r="T90" s="3">
        <f t="shared" si="50"/>
        <v>60</v>
      </c>
      <c r="U90" s="3">
        <f t="shared" si="50"/>
        <v>405</v>
      </c>
      <c r="V90" s="3">
        <f t="shared" si="50"/>
        <v>60</v>
      </c>
      <c r="W90" s="3">
        <f t="shared" si="50"/>
        <v>210</v>
      </c>
      <c r="X90" s="3">
        <f t="shared" si="50"/>
        <v>80</v>
      </c>
      <c r="Y90" s="3">
        <f t="shared" si="50"/>
        <v>420</v>
      </c>
      <c r="Z90" s="3">
        <f t="shared" si="50"/>
        <v>90</v>
      </c>
      <c r="AA90" s="3">
        <f t="shared" si="50"/>
        <v>280</v>
      </c>
      <c r="AB90" s="3">
        <f t="shared" si="50"/>
        <v>95</v>
      </c>
      <c r="AC90" s="3">
        <f t="shared" si="50"/>
        <v>315</v>
      </c>
      <c r="AD90" s="3">
        <f t="shared" si="50"/>
        <v>0</v>
      </c>
      <c r="AE90" s="3">
        <f t="shared" si="50"/>
        <v>255</v>
      </c>
      <c r="AF90" s="3">
        <f t="shared" si="50"/>
        <v>85</v>
      </c>
      <c r="AG90" s="3">
        <f t="shared" si="50"/>
        <v>430</v>
      </c>
      <c r="AH90" s="3">
        <f t="shared" si="50"/>
        <v>0</v>
      </c>
      <c r="AI90" s="3">
        <f t="shared" si="50"/>
        <v>225</v>
      </c>
      <c r="AJ90" s="3">
        <f t="shared" si="50"/>
        <v>75</v>
      </c>
      <c r="AK90" s="3">
        <f t="shared" si="50"/>
        <v>470</v>
      </c>
      <c r="AL90" s="3">
        <f t="shared" si="50"/>
        <v>30</v>
      </c>
      <c r="AM90" s="3">
        <f t="shared" si="50"/>
        <v>30</v>
      </c>
      <c r="AN90" s="3">
        <f t="shared" si="50"/>
        <v>30</v>
      </c>
      <c r="AO90" s="3">
        <f t="shared" si="50"/>
        <v>30</v>
      </c>
      <c r="AP90" s="3">
        <f t="shared" si="50"/>
        <v>30</v>
      </c>
      <c r="AQ90" s="3">
        <f t="shared" si="50"/>
        <v>30</v>
      </c>
      <c r="AR90" s="106">
        <f t="shared" si="50"/>
        <v>94</v>
      </c>
      <c r="AS90" s="106">
        <f t="shared" si="50"/>
        <v>122</v>
      </c>
      <c r="AT90" s="106">
        <f t="shared" si="50"/>
        <v>26</v>
      </c>
      <c r="AU90" s="106">
        <f t="shared" si="50"/>
        <v>57</v>
      </c>
    </row>
    <row r="91" spans="1:47" s="7" customFormat="1" ht="34.5">
      <c r="A91" s="110"/>
      <c r="B91" s="111"/>
      <c r="C91" s="112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>
        <f>SUM(N90:Q90)</f>
        <v>795</v>
      </c>
      <c r="O91" s="106"/>
      <c r="P91" s="106"/>
      <c r="Q91" s="106"/>
      <c r="R91" s="106">
        <f>SUM(R90:U90)</f>
        <v>825</v>
      </c>
      <c r="S91" s="106"/>
      <c r="T91" s="106"/>
      <c r="U91" s="106"/>
      <c r="V91" s="106">
        <f>SUM(V90:Y90)</f>
        <v>770</v>
      </c>
      <c r="W91" s="106"/>
      <c r="X91" s="106"/>
      <c r="Y91" s="106"/>
      <c r="Z91" s="106">
        <f>SUM(Z90:AC90)</f>
        <v>780</v>
      </c>
      <c r="AA91" s="106"/>
      <c r="AB91" s="106"/>
      <c r="AC91" s="106"/>
      <c r="AD91" s="106">
        <f>SUM(AD90:AG90)</f>
        <v>770</v>
      </c>
      <c r="AE91" s="106"/>
      <c r="AF91" s="106"/>
      <c r="AG91" s="106"/>
      <c r="AH91" s="106">
        <f>SUM(AH90:AK90)</f>
        <v>770</v>
      </c>
      <c r="AI91" s="106"/>
      <c r="AJ91" s="106"/>
      <c r="AK91" s="106"/>
      <c r="AL91" s="106">
        <f>SUM(AL90:AQ90)</f>
        <v>180</v>
      </c>
      <c r="AM91" s="106"/>
      <c r="AN91" s="106"/>
      <c r="AO91" s="106"/>
      <c r="AP91" s="106"/>
      <c r="AQ91" s="106"/>
      <c r="AR91" s="106"/>
      <c r="AS91" s="106"/>
      <c r="AT91" s="106"/>
      <c r="AU91" s="106"/>
    </row>
    <row r="92" spans="1:47" s="7" customFormat="1" ht="34.5">
      <c r="A92" s="107" t="s">
        <v>109</v>
      </c>
      <c r="B92" s="108"/>
      <c r="C92" s="109"/>
      <c r="D92" s="104">
        <f aca="true" t="shared" si="51" ref="D92:AU92">SUM(D8,D16,D26,D76)</f>
        <v>4710</v>
      </c>
      <c r="E92" s="104">
        <f t="shared" si="51"/>
        <v>2315</v>
      </c>
      <c r="F92" s="104">
        <f t="shared" si="51"/>
        <v>410</v>
      </c>
      <c r="G92" s="104">
        <f t="shared" si="51"/>
        <v>1430</v>
      </c>
      <c r="H92" s="104">
        <f t="shared" si="51"/>
        <v>465</v>
      </c>
      <c r="I92" s="104">
        <f t="shared" si="51"/>
        <v>790</v>
      </c>
      <c r="J92" s="104">
        <f t="shared" si="51"/>
        <v>160</v>
      </c>
      <c r="K92" s="104">
        <f t="shared" si="51"/>
        <v>15</v>
      </c>
      <c r="L92" s="104">
        <f t="shared" si="51"/>
        <v>475</v>
      </c>
      <c r="M92" s="104">
        <f t="shared" si="51"/>
        <v>2395</v>
      </c>
      <c r="N92" s="3">
        <f t="shared" si="51"/>
        <v>135</v>
      </c>
      <c r="O92" s="3">
        <f t="shared" si="51"/>
        <v>225</v>
      </c>
      <c r="P92" s="3">
        <f t="shared" si="51"/>
        <v>80</v>
      </c>
      <c r="Q92" s="3">
        <f t="shared" si="51"/>
        <v>355</v>
      </c>
      <c r="R92" s="3">
        <f t="shared" si="51"/>
        <v>125</v>
      </c>
      <c r="S92" s="3">
        <f t="shared" si="51"/>
        <v>235</v>
      </c>
      <c r="T92" s="3">
        <f t="shared" si="51"/>
        <v>60</v>
      </c>
      <c r="U92" s="3">
        <f t="shared" si="51"/>
        <v>405</v>
      </c>
      <c r="V92" s="3">
        <f t="shared" si="51"/>
        <v>60</v>
      </c>
      <c r="W92" s="3">
        <f t="shared" si="51"/>
        <v>210</v>
      </c>
      <c r="X92" s="3">
        <f t="shared" si="51"/>
        <v>80</v>
      </c>
      <c r="Y92" s="3">
        <f t="shared" si="51"/>
        <v>420</v>
      </c>
      <c r="Z92" s="3">
        <f t="shared" si="51"/>
        <v>90</v>
      </c>
      <c r="AA92" s="3">
        <f t="shared" si="51"/>
        <v>280</v>
      </c>
      <c r="AB92" s="3">
        <f t="shared" si="51"/>
        <v>95</v>
      </c>
      <c r="AC92" s="3">
        <f t="shared" si="51"/>
        <v>315</v>
      </c>
      <c r="AD92" s="3">
        <f t="shared" si="51"/>
        <v>0</v>
      </c>
      <c r="AE92" s="3">
        <f t="shared" si="51"/>
        <v>255</v>
      </c>
      <c r="AF92" s="3">
        <f t="shared" si="51"/>
        <v>85</v>
      </c>
      <c r="AG92" s="3">
        <f t="shared" si="51"/>
        <v>430</v>
      </c>
      <c r="AH92" s="3">
        <f t="shared" si="51"/>
        <v>0</v>
      </c>
      <c r="AI92" s="3">
        <f t="shared" si="51"/>
        <v>225</v>
      </c>
      <c r="AJ92" s="3">
        <f t="shared" si="51"/>
        <v>75</v>
      </c>
      <c r="AK92" s="3">
        <f t="shared" si="51"/>
        <v>470</v>
      </c>
      <c r="AL92" s="3">
        <f t="shared" si="51"/>
        <v>30</v>
      </c>
      <c r="AM92" s="3">
        <f t="shared" si="51"/>
        <v>30</v>
      </c>
      <c r="AN92" s="3">
        <f t="shared" si="51"/>
        <v>30</v>
      </c>
      <c r="AO92" s="3">
        <f t="shared" si="51"/>
        <v>30</v>
      </c>
      <c r="AP92" s="3">
        <f t="shared" si="51"/>
        <v>30</v>
      </c>
      <c r="AQ92" s="3">
        <f t="shared" si="51"/>
        <v>30</v>
      </c>
      <c r="AR92" s="104">
        <f t="shared" si="51"/>
        <v>94</v>
      </c>
      <c r="AS92" s="104">
        <f t="shared" si="51"/>
        <v>122</v>
      </c>
      <c r="AT92" s="104">
        <f t="shared" si="51"/>
        <v>26</v>
      </c>
      <c r="AU92" s="104">
        <f t="shared" si="51"/>
        <v>57</v>
      </c>
    </row>
    <row r="93" spans="1:47" s="7" customFormat="1" ht="34.5">
      <c r="A93" s="110"/>
      <c r="B93" s="111"/>
      <c r="C93" s="112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6">
        <f>SUM(N92:Q92)</f>
        <v>795</v>
      </c>
      <c r="O93" s="106"/>
      <c r="P93" s="106"/>
      <c r="Q93" s="106"/>
      <c r="R93" s="106">
        <f>SUM(R92:U92)</f>
        <v>825</v>
      </c>
      <c r="S93" s="106"/>
      <c r="T93" s="106"/>
      <c r="U93" s="106"/>
      <c r="V93" s="106">
        <f>SUM(V92:Y92)</f>
        <v>770</v>
      </c>
      <c r="W93" s="106"/>
      <c r="X93" s="106"/>
      <c r="Y93" s="106"/>
      <c r="Z93" s="106">
        <f>SUM(Z92:AC92)</f>
        <v>780</v>
      </c>
      <c r="AA93" s="106"/>
      <c r="AB93" s="106"/>
      <c r="AC93" s="106"/>
      <c r="AD93" s="106">
        <f>SUM(AD92:AG92)</f>
        <v>770</v>
      </c>
      <c r="AE93" s="106"/>
      <c r="AF93" s="106"/>
      <c r="AG93" s="106"/>
      <c r="AH93" s="106">
        <f>SUM(AH92:AK92)</f>
        <v>770</v>
      </c>
      <c r="AI93" s="106"/>
      <c r="AJ93" s="106"/>
      <c r="AK93" s="106"/>
      <c r="AL93" s="106">
        <f>SUM(AL92:AQ92)</f>
        <v>180</v>
      </c>
      <c r="AM93" s="106"/>
      <c r="AN93" s="106"/>
      <c r="AO93" s="106"/>
      <c r="AP93" s="106"/>
      <c r="AQ93" s="106"/>
      <c r="AR93" s="105"/>
      <c r="AS93" s="105"/>
      <c r="AT93" s="105"/>
      <c r="AU93" s="105"/>
    </row>
    <row r="96" spans="4:44" ht="34.5">
      <c r="D96" s="34"/>
      <c r="E96" s="35"/>
      <c r="F96" s="34"/>
      <c r="G96" s="34"/>
      <c r="H96" s="34"/>
      <c r="I96" s="34"/>
      <c r="J96" s="34"/>
      <c r="K96" s="34"/>
      <c r="L96" s="34"/>
      <c r="M96" s="34"/>
      <c r="AR96" s="36"/>
    </row>
    <row r="97" spans="14:35" ht="34.5">
      <c r="N97" s="103"/>
      <c r="O97" s="103"/>
      <c r="R97" s="103"/>
      <c r="S97" s="103"/>
      <c r="V97" s="103"/>
      <c r="W97" s="103"/>
      <c r="Z97" s="103"/>
      <c r="AA97" s="103"/>
      <c r="AD97" s="103"/>
      <c r="AE97" s="103"/>
      <c r="AH97" s="103"/>
      <c r="AI97" s="103"/>
    </row>
  </sheetData>
  <sheetProtection/>
  <mergeCells count="132">
    <mergeCell ref="AL4:AU4"/>
    <mergeCell ref="AL5:AQ5"/>
    <mergeCell ref="AR5:AU5"/>
    <mergeCell ref="AL6:AL7"/>
    <mergeCell ref="AR6:AR7"/>
    <mergeCell ref="AU6:AU7"/>
    <mergeCell ref="AQ6:AQ7"/>
    <mergeCell ref="AP6:AP7"/>
    <mergeCell ref="AO6:AO7"/>
    <mergeCell ref="AM6:AM7"/>
    <mergeCell ref="N4:AK4"/>
    <mergeCell ref="N6:Q6"/>
    <mergeCell ref="R6:U6"/>
    <mergeCell ref="V6:Y6"/>
    <mergeCell ref="AD5:AK5"/>
    <mergeCell ref="AD6:AG6"/>
    <mergeCell ref="Z6:AC6"/>
    <mergeCell ref="N5:U5"/>
    <mergeCell ref="V5:AC5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K5:K7"/>
    <mergeCell ref="G5:G7"/>
    <mergeCell ref="J5:J7"/>
    <mergeCell ref="H5:H7"/>
    <mergeCell ref="I5:I7"/>
    <mergeCell ref="AU86:AU87"/>
    <mergeCell ref="J86:J87"/>
    <mergeCell ref="K86:K87"/>
    <mergeCell ref="N87:Q87"/>
    <mergeCell ref="R87:U87"/>
    <mergeCell ref="M5:M7"/>
    <mergeCell ref="A86:C87"/>
    <mergeCell ref="D86:D87"/>
    <mergeCell ref="F86:F87"/>
    <mergeCell ref="G86:G87"/>
    <mergeCell ref="E86:E87"/>
    <mergeCell ref="I86:I87"/>
    <mergeCell ref="H86:H87"/>
    <mergeCell ref="A88:C89"/>
    <mergeCell ref="D88:D89"/>
    <mergeCell ref="F88:F89"/>
    <mergeCell ref="G88:G89"/>
    <mergeCell ref="E88:E89"/>
    <mergeCell ref="AU88:AU89"/>
    <mergeCell ref="AL89:AQ89"/>
    <mergeCell ref="AD89:AG89"/>
    <mergeCell ref="AH89:AK89"/>
    <mergeCell ref="H88:H89"/>
    <mergeCell ref="K88:K89"/>
    <mergeCell ref="N89:Q89"/>
    <mergeCell ref="I88:I89"/>
    <mergeCell ref="J88:J89"/>
    <mergeCell ref="AR88:AR89"/>
    <mergeCell ref="V89:Y89"/>
    <mergeCell ref="L88:L89"/>
    <mergeCell ref="M88:M89"/>
    <mergeCell ref="R89:U89"/>
    <mergeCell ref="L86:L87"/>
    <mergeCell ref="V87:Y87"/>
    <mergeCell ref="AH6:AK6"/>
    <mergeCell ref="AR86:AR87"/>
    <mergeCell ref="Z89:AC89"/>
    <mergeCell ref="AN6:AN7"/>
    <mergeCell ref="M86:M87"/>
    <mergeCell ref="AD87:AG87"/>
    <mergeCell ref="AH87:AK87"/>
    <mergeCell ref="AT6:AT7"/>
    <mergeCell ref="AT86:AT87"/>
    <mergeCell ref="AT88:AT89"/>
    <mergeCell ref="AS6:AS7"/>
    <mergeCell ref="Z87:AC87"/>
    <mergeCell ref="AS86:AS87"/>
    <mergeCell ref="AS88:AS89"/>
    <mergeCell ref="AL87:AQ87"/>
    <mergeCell ref="A90:C91"/>
    <mergeCell ref="A92:C93"/>
    <mergeCell ref="D90:D91"/>
    <mergeCell ref="D92:D93"/>
    <mergeCell ref="E90:E91"/>
    <mergeCell ref="F90:F91"/>
    <mergeCell ref="E92:E93"/>
    <mergeCell ref="F92:F93"/>
    <mergeCell ref="M90:M91"/>
    <mergeCell ref="AR90:AR91"/>
    <mergeCell ref="AS90:AS91"/>
    <mergeCell ref="AT90:AT91"/>
    <mergeCell ref="G90:G91"/>
    <mergeCell ref="H90:H91"/>
    <mergeCell ref="I90:I91"/>
    <mergeCell ref="J90:J91"/>
    <mergeCell ref="K90:K91"/>
    <mergeCell ref="L90:L91"/>
    <mergeCell ref="AU90:AU91"/>
    <mergeCell ref="N91:Q91"/>
    <mergeCell ref="R91:U91"/>
    <mergeCell ref="V91:Y91"/>
    <mergeCell ref="Z91:AC91"/>
    <mergeCell ref="AD91:AG91"/>
    <mergeCell ref="AH91:AK91"/>
    <mergeCell ref="AL91:AQ91"/>
    <mergeCell ref="M92:M93"/>
    <mergeCell ref="AR92:AR93"/>
    <mergeCell ref="AS92:AS93"/>
    <mergeCell ref="AT92:AT93"/>
    <mergeCell ref="G92:G93"/>
    <mergeCell ref="H92:H93"/>
    <mergeCell ref="I92:I93"/>
    <mergeCell ref="J92:J93"/>
    <mergeCell ref="K92:K93"/>
    <mergeCell ref="L92:L93"/>
    <mergeCell ref="AU92:AU93"/>
    <mergeCell ref="N93:Q93"/>
    <mergeCell ref="R93:U93"/>
    <mergeCell ref="V93:Y93"/>
    <mergeCell ref="Z93:AC93"/>
    <mergeCell ref="AD93:AG93"/>
    <mergeCell ref="AH93:AK93"/>
    <mergeCell ref="AL93:AQ93"/>
    <mergeCell ref="N97:O97"/>
    <mergeCell ref="R97:S97"/>
    <mergeCell ref="V97:W97"/>
    <mergeCell ref="Z97:AA97"/>
    <mergeCell ref="AD97:AE97"/>
    <mergeCell ref="AH97:AI9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2"/>
  <sheetViews>
    <sheetView view="pageBreakPreview" zoomScale="29" zoomScaleNormal="33" zoomScaleSheetLayoutView="29" zoomScalePageLayoutView="0" workbookViewId="0" topLeftCell="A1">
      <pane xSplit="13" ySplit="7" topLeftCell="N8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4" sqref="B4:B7"/>
    </sheetView>
  </sheetViews>
  <sheetFormatPr defaultColWidth="9.00390625" defaultRowHeight="12.75"/>
  <cols>
    <col min="1" max="1" width="12.50390625" style="23" customWidth="1"/>
    <col min="2" max="2" width="141.125" style="24" customWidth="1"/>
    <col min="3" max="3" width="20.875" style="25" customWidth="1"/>
    <col min="4" max="4" width="17.875" style="24" customWidth="1"/>
    <col min="5" max="5" width="22.50390625" style="26" customWidth="1"/>
    <col min="6" max="6" width="14.125" style="24" customWidth="1"/>
    <col min="7" max="7" width="14.50390625" style="24" customWidth="1"/>
    <col min="8" max="8" width="17.50390625" style="24" customWidth="1"/>
    <col min="9" max="12" width="11.50390625" style="24" customWidth="1"/>
    <col min="13" max="13" width="15.50390625" style="24" customWidth="1"/>
    <col min="14" max="37" width="11.50390625" style="27" customWidth="1"/>
    <col min="38" max="43" width="9.625" style="23" customWidth="1"/>
    <col min="44" max="44" width="11.875" style="28" customWidth="1"/>
    <col min="45" max="45" width="13.50390625" style="32" customWidth="1"/>
    <col min="46" max="46" width="9.625" style="28" customWidth="1"/>
    <col min="47" max="47" width="9.625" style="29" customWidth="1"/>
    <col min="48" max="16384" width="8.875" style="29" customWidth="1"/>
  </cols>
  <sheetData>
    <row r="1" spans="1:46" s="14" customFormat="1" ht="51.75" customHeight="1">
      <c r="A1" s="120" t="s">
        <v>166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/>
      <c r="AQ1" s="12"/>
      <c r="AR1" s="13"/>
      <c r="AS1" s="13"/>
      <c r="AT1" s="13"/>
    </row>
    <row r="2" spans="1:46" s="14" customFormat="1" ht="37.5" customHeight="1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13"/>
      <c r="AT2" s="13"/>
    </row>
    <row r="3" spans="1:46" s="14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13"/>
      <c r="AT3" s="13"/>
    </row>
    <row r="4" spans="1:47" s="7" customFormat="1" ht="53.25" customHeight="1">
      <c r="A4" s="117" t="s">
        <v>11</v>
      </c>
      <c r="B4" s="117" t="s">
        <v>12</v>
      </c>
      <c r="C4" s="118" t="s">
        <v>39</v>
      </c>
      <c r="D4" s="117" t="s">
        <v>45</v>
      </c>
      <c r="E4" s="117"/>
      <c r="F4" s="117"/>
      <c r="G4" s="117"/>
      <c r="H4" s="117"/>
      <c r="I4" s="117"/>
      <c r="J4" s="117"/>
      <c r="K4" s="117"/>
      <c r="L4" s="117"/>
      <c r="M4" s="117"/>
      <c r="N4" s="117" t="s">
        <v>46</v>
      </c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 t="s">
        <v>50</v>
      </c>
      <c r="AM4" s="117"/>
      <c r="AN4" s="117"/>
      <c r="AO4" s="117"/>
      <c r="AP4" s="117"/>
      <c r="AQ4" s="117"/>
      <c r="AR4" s="117"/>
      <c r="AS4" s="117"/>
      <c r="AT4" s="117"/>
      <c r="AU4" s="117"/>
    </row>
    <row r="5" spans="1:47" s="7" customFormat="1" ht="53.25" customHeight="1">
      <c r="A5" s="117"/>
      <c r="B5" s="117"/>
      <c r="C5" s="118"/>
      <c r="D5" s="118" t="s">
        <v>53</v>
      </c>
      <c r="E5" s="118" t="s">
        <v>54</v>
      </c>
      <c r="F5" s="122" t="s">
        <v>49</v>
      </c>
      <c r="G5" s="118" t="s">
        <v>56</v>
      </c>
      <c r="H5" s="119" t="s">
        <v>40</v>
      </c>
      <c r="I5" s="119" t="s">
        <v>41</v>
      </c>
      <c r="J5" s="119" t="s">
        <v>57</v>
      </c>
      <c r="K5" s="119" t="s">
        <v>42</v>
      </c>
      <c r="L5" s="118" t="s">
        <v>104</v>
      </c>
      <c r="M5" s="118" t="s">
        <v>55</v>
      </c>
      <c r="N5" s="117" t="s">
        <v>3</v>
      </c>
      <c r="O5" s="117"/>
      <c r="P5" s="117"/>
      <c r="Q5" s="117"/>
      <c r="R5" s="117"/>
      <c r="S5" s="117"/>
      <c r="T5" s="117"/>
      <c r="U5" s="117"/>
      <c r="V5" s="117" t="s">
        <v>44</v>
      </c>
      <c r="W5" s="117"/>
      <c r="X5" s="117"/>
      <c r="Y5" s="117"/>
      <c r="Z5" s="117"/>
      <c r="AA5" s="117"/>
      <c r="AB5" s="117"/>
      <c r="AC5" s="117"/>
      <c r="AD5" s="117" t="s">
        <v>4</v>
      </c>
      <c r="AE5" s="117"/>
      <c r="AF5" s="117"/>
      <c r="AG5" s="117"/>
      <c r="AH5" s="117"/>
      <c r="AI5" s="117"/>
      <c r="AJ5" s="117"/>
      <c r="AK5" s="117"/>
      <c r="AL5" s="117" t="s">
        <v>51</v>
      </c>
      <c r="AM5" s="117"/>
      <c r="AN5" s="117"/>
      <c r="AO5" s="117"/>
      <c r="AP5" s="117"/>
      <c r="AQ5" s="117"/>
      <c r="AR5" s="117" t="s">
        <v>52</v>
      </c>
      <c r="AS5" s="117"/>
      <c r="AT5" s="117"/>
      <c r="AU5" s="117"/>
    </row>
    <row r="6" spans="1:47" s="7" customFormat="1" ht="52.5" customHeight="1">
      <c r="A6" s="117"/>
      <c r="B6" s="121"/>
      <c r="C6" s="118"/>
      <c r="D6" s="118"/>
      <c r="E6" s="118"/>
      <c r="F6" s="122"/>
      <c r="G6" s="118"/>
      <c r="H6" s="119"/>
      <c r="I6" s="119"/>
      <c r="J6" s="119"/>
      <c r="K6" s="119"/>
      <c r="L6" s="118"/>
      <c r="M6" s="118"/>
      <c r="N6" s="117" t="s">
        <v>14</v>
      </c>
      <c r="O6" s="117"/>
      <c r="P6" s="117"/>
      <c r="Q6" s="117"/>
      <c r="R6" s="117" t="s">
        <v>15</v>
      </c>
      <c r="S6" s="117"/>
      <c r="T6" s="117"/>
      <c r="U6" s="117"/>
      <c r="V6" s="117" t="s">
        <v>16</v>
      </c>
      <c r="W6" s="117"/>
      <c r="X6" s="117"/>
      <c r="Y6" s="117"/>
      <c r="Z6" s="117" t="s">
        <v>17</v>
      </c>
      <c r="AA6" s="117"/>
      <c r="AB6" s="117"/>
      <c r="AC6" s="117"/>
      <c r="AD6" s="117" t="s">
        <v>31</v>
      </c>
      <c r="AE6" s="117"/>
      <c r="AF6" s="117"/>
      <c r="AG6" s="117"/>
      <c r="AH6" s="117" t="s">
        <v>32</v>
      </c>
      <c r="AI6" s="117"/>
      <c r="AJ6" s="117"/>
      <c r="AK6" s="117"/>
      <c r="AL6" s="117" t="s">
        <v>0</v>
      </c>
      <c r="AM6" s="117" t="s">
        <v>1</v>
      </c>
      <c r="AN6" s="117" t="s">
        <v>2</v>
      </c>
      <c r="AO6" s="117" t="s">
        <v>33</v>
      </c>
      <c r="AP6" s="117" t="s">
        <v>34</v>
      </c>
      <c r="AQ6" s="117" t="s">
        <v>35</v>
      </c>
      <c r="AR6" s="126" t="s">
        <v>151</v>
      </c>
      <c r="AS6" s="130" t="s">
        <v>152</v>
      </c>
      <c r="AT6" s="126" t="s">
        <v>153</v>
      </c>
      <c r="AU6" s="128" t="s">
        <v>48</v>
      </c>
    </row>
    <row r="7" spans="1:47" s="7" customFormat="1" ht="195.75" customHeight="1">
      <c r="A7" s="117"/>
      <c r="B7" s="121"/>
      <c r="C7" s="118"/>
      <c r="D7" s="118"/>
      <c r="E7" s="118"/>
      <c r="F7" s="122"/>
      <c r="G7" s="118"/>
      <c r="H7" s="119"/>
      <c r="I7" s="119"/>
      <c r="J7" s="119"/>
      <c r="K7" s="119"/>
      <c r="L7" s="118"/>
      <c r="M7" s="118"/>
      <c r="N7" s="16" t="s">
        <v>29</v>
      </c>
      <c r="O7" s="17" t="s">
        <v>30</v>
      </c>
      <c r="P7" s="17" t="s">
        <v>105</v>
      </c>
      <c r="Q7" s="17" t="s">
        <v>47</v>
      </c>
      <c r="R7" s="16" t="s">
        <v>29</v>
      </c>
      <c r="S7" s="17" t="s">
        <v>30</v>
      </c>
      <c r="T7" s="17" t="s">
        <v>105</v>
      </c>
      <c r="U7" s="17" t="s">
        <v>47</v>
      </c>
      <c r="V7" s="16" t="s">
        <v>29</v>
      </c>
      <c r="W7" s="17" t="s">
        <v>30</v>
      </c>
      <c r="X7" s="17" t="s">
        <v>105</v>
      </c>
      <c r="Y7" s="17" t="s">
        <v>47</v>
      </c>
      <c r="Z7" s="16" t="s">
        <v>29</v>
      </c>
      <c r="AA7" s="17" t="s">
        <v>30</v>
      </c>
      <c r="AB7" s="17" t="s">
        <v>105</v>
      </c>
      <c r="AC7" s="17" t="s">
        <v>47</v>
      </c>
      <c r="AD7" s="16" t="s">
        <v>29</v>
      </c>
      <c r="AE7" s="17" t="s">
        <v>30</v>
      </c>
      <c r="AF7" s="17" t="s">
        <v>105</v>
      </c>
      <c r="AG7" s="17" t="s">
        <v>47</v>
      </c>
      <c r="AH7" s="16" t="s">
        <v>29</v>
      </c>
      <c r="AI7" s="17" t="s">
        <v>30</v>
      </c>
      <c r="AJ7" s="17" t="s">
        <v>105</v>
      </c>
      <c r="AK7" s="17" t="s">
        <v>47</v>
      </c>
      <c r="AL7" s="117"/>
      <c r="AM7" s="117"/>
      <c r="AN7" s="117"/>
      <c r="AO7" s="117"/>
      <c r="AP7" s="117"/>
      <c r="AQ7" s="117"/>
      <c r="AR7" s="127"/>
      <c r="AS7" s="131"/>
      <c r="AT7" s="132"/>
      <c r="AU7" s="129"/>
    </row>
    <row r="8" spans="1:47" s="21" customFormat="1" ht="44.25">
      <c r="A8" s="16" t="s">
        <v>13</v>
      </c>
      <c r="B8" s="18" t="s">
        <v>36</v>
      </c>
      <c r="C8" s="16"/>
      <c r="D8" s="19">
        <f aca="true" t="shared" si="0" ref="D8:AU8">SUM(D9:D14)</f>
        <v>540</v>
      </c>
      <c r="E8" s="19">
        <f t="shared" si="0"/>
        <v>178</v>
      </c>
      <c r="F8" s="19">
        <f t="shared" si="0"/>
        <v>13</v>
      </c>
      <c r="G8" s="19">
        <f t="shared" si="0"/>
        <v>125</v>
      </c>
      <c r="H8" s="19">
        <f t="shared" si="0"/>
        <v>0</v>
      </c>
      <c r="I8" s="19">
        <f t="shared" si="0"/>
        <v>125</v>
      </c>
      <c r="J8" s="19">
        <f t="shared" si="0"/>
        <v>0</v>
      </c>
      <c r="K8" s="19">
        <f t="shared" si="0"/>
        <v>0</v>
      </c>
      <c r="L8" s="19">
        <f t="shared" si="0"/>
        <v>40</v>
      </c>
      <c r="M8" s="19">
        <f t="shared" si="0"/>
        <v>362</v>
      </c>
      <c r="N8" s="19">
        <f t="shared" si="0"/>
        <v>10</v>
      </c>
      <c r="O8" s="19">
        <f t="shared" si="0"/>
        <v>22</v>
      </c>
      <c r="P8" s="19">
        <f t="shared" si="0"/>
        <v>15</v>
      </c>
      <c r="Q8" s="19">
        <f t="shared" si="0"/>
        <v>103</v>
      </c>
      <c r="R8" s="19">
        <f t="shared" si="0"/>
        <v>3</v>
      </c>
      <c r="S8" s="19">
        <f t="shared" si="0"/>
        <v>31</v>
      </c>
      <c r="T8" s="19">
        <f t="shared" si="0"/>
        <v>5</v>
      </c>
      <c r="U8" s="19">
        <f t="shared" si="0"/>
        <v>31</v>
      </c>
      <c r="V8" s="19">
        <f t="shared" si="0"/>
        <v>0</v>
      </c>
      <c r="W8" s="19">
        <f t="shared" si="0"/>
        <v>27</v>
      </c>
      <c r="X8" s="19">
        <f t="shared" si="0"/>
        <v>10</v>
      </c>
      <c r="Y8" s="19">
        <f t="shared" si="0"/>
        <v>83</v>
      </c>
      <c r="Z8" s="19">
        <f t="shared" si="0"/>
        <v>0</v>
      </c>
      <c r="AA8" s="19">
        <f t="shared" si="0"/>
        <v>27</v>
      </c>
      <c r="AB8" s="19">
        <f t="shared" si="0"/>
        <v>10</v>
      </c>
      <c r="AC8" s="19">
        <f t="shared" si="0"/>
        <v>83</v>
      </c>
      <c r="AD8" s="19">
        <f t="shared" si="0"/>
        <v>0</v>
      </c>
      <c r="AE8" s="19">
        <f t="shared" si="0"/>
        <v>9</v>
      </c>
      <c r="AF8" s="19">
        <f t="shared" si="0"/>
        <v>0</v>
      </c>
      <c r="AG8" s="19">
        <f t="shared" si="0"/>
        <v>41</v>
      </c>
      <c r="AH8" s="19">
        <f t="shared" si="0"/>
        <v>0</v>
      </c>
      <c r="AI8" s="19">
        <f t="shared" si="0"/>
        <v>9</v>
      </c>
      <c r="AJ8" s="19">
        <f t="shared" si="0"/>
        <v>0</v>
      </c>
      <c r="AK8" s="19">
        <f t="shared" si="0"/>
        <v>21</v>
      </c>
      <c r="AL8" s="19">
        <f t="shared" si="0"/>
        <v>5</v>
      </c>
      <c r="AM8" s="19">
        <f t="shared" si="0"/>
        <v>2</v>
      </c>
      <c r="AN8" s="19">
        <f t="shared" si="0"/>
        <v>4</v>
      </c>
      <c r="AO8" s="19">
        <f t="shared" si="0"/>
        <v>4</v>
      </c>
      <c r="AP8" s="19">
        <f t="shared" si="0"/>
        <v>2</v>
      </c>
      <c r="AQ8" s="19">
        <f t="shared" si="0"/>
        <v>1</v>
      </c>
      <c r="AR8" s="19">
        <f t="shared" si="0"/>
        <v>8</v>
      </c>
      <c r="AS8" s="19">
        <f t="shared" si="0"/>
        <v>0</v>
      </c>
      <c r="AT8" s="19">
        <f t="shared" si="0"/>
        <v>0</v>
      </c>
      <c r="AU8" s="19">
        <f t="shared" si="0"/>
        <v>0</v>
      </c>
    </row>
    <row r="9" spans="1:47" s="37" customFormat="1" ht="34.5">
      <c r="A9" s="1" t="s">
        <v>10</v>
      </c>
      <c r="B9" s="8" t="s">
        <v>133</v>
      </c>
      <c r="C9" s="2" t="s">
        <v>76</v>
      </c>
      <c r="D9" s="3">
        <f aca="true" t="shared" si="1" ref="D9:D14">SUM(E9,M9)</f>
        <v>360</v>
      </c>
      <c r="E9" s="3">
        <f aca="true" t="shared" si="2" ref="E9:E14">SUM(F9:G9,L9)</f>
        <v>120</v>
      </c>
      <c r="F9" s="4">
        <f aca="true" t="shared" si="3" ref="F9:G14">SUM(N9,R9,V9,Z9,AD9,AH9)</f>
        <v>0</v>
      </c>
      <c r="G9" s="4">
        <f t="shared" si="3"/>
        <v>90</v>
      </c>
      <c r="H9" s="5"/>
      <c r="I9" s="5">
        <v>90</v>
      </c>
      <c r="J9" s="5"/>
      <c r="K9" s="5"/>
      <c r="L9" s="4">
        <f aca="true" t="shared" si="4" ref="L9:M14">SUM(P9,T9,X9,AB9,AF9,AJ9)</f>
        <v>30</v>
      </c>
      <c r="M9" s="3">
        <f t="shared" si="4"/>
        <v>240</v>
      </c>
      <c r="N9" s="6"/>
      <c r="O9" s="6">
        <v>12</v>
      </c>
      <c r="P9" s="6">
        <v>5</v>
      </c>
      <c r="Q9" s="6">
        <v>43</v>
      </c>
      <c r="R9" s="6"/>
      <c r="S9" s="6">
        <v>24</v>
      </c>
      <c r="T9" s="6">
        <v>5</v>
      </c>
      <c r="U9" s="6">
        <v>31</v>
      </c>
      <c r="V9" s="6"/>
      <c r="W9" s="6">
        <v>27</v>
      </c>
      <c r="X9" s="6">
        <v>10</v>
      </c>
      <c r="Y9" s="6">
        <v>83</v>
      </c>
      <c r="Z9" s="6"/>
      <c r="AA9" s="6">
        <v>27</v>
      </c>
      <c r="AB9" s="6">
        <v>10</v>
      </c>
      <c r="AC9" s="6">
        <v>83</v>
      </c>
      <c r="AD9" s="6"/>
      <c r="AE9" s="6"/>
      <c r="AF9" s="6"/>
      <c r="AG9" s="6"/>
      <c r="AH9" s="6"/>
      <c r="AI9" s="6"/>
      <c r="AJ9" s="6"/>
      <c r="AK9" s="6"/>
      <c r="AL9" s="6">
        <v>2</v>
      </c>
      <c r="AM9" s="6">
        <v>2</v>
      </c>
      <c r="AN9" s="6">
        <v>4</v>
      </c>
      <c r="AO9" s="6">
        <v>4</v>
      </c>
      <c r="AP9" s="6"/>
      <c r="AQ9" s="6"/>
      <c r="AR9" s="6">
        <v>5</v>
      </c>
      <c r="AS9" s="6"/>
      <c r="AT9" s="6"/>
      <c r="AU9" s="6"/>
    </row>
    <row r="10" spans="1:47" s="7" customFormat="1" ht="34.5">
      <c r="A10" s="1" t="s">
        <v>9</v>
      </c>
      <c r="B10" s="8" t="s">
        <v>62</v>
      </c>
      <c r="C10" s="2" t="s">
        <v>63</v>
      </c>
      <c r="D10" s="3">
        <f t="shared" si="1"/>
        <v>80</v>
      </c>
      <c r="E10" s="3">
        <f t="shared" si="2"/>
        <v>20</v>
      </c>
      <c r="F10" s="4">
        <f t="shared" si="3"/>
        <v>0</v>
      </c>
      <c r="G10" s="4">
        <f t="shared" si="3"/>
        <v>10</v>
      </c>
      <c r="H10" s="5"/>
      <c r="I10" s="5">
        <v>10</v>
      </c>
      <c r="J10" s="5"/>
      <c r="K10" s="5"/>
      <c r="L10" s="4">
        <f t="shared" si="4"/>
        <v>10</v>
      </c>
      <c r="M10" s="3">
        <f t="shared" si="4"/>
        <v>60</v>
      </c>
      <c r="N10" s="6"/>
      <c r="O10" s="6">
        <v>10</v>
      </c>
      <c r="P10" s="6">
        <v>10</v>
      </c>
      <c r="Q10" s="6">
        <v>60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3</v>
      </c>
      <c r="AM10" s="6"/>
      <c r="AN10" s="6"/>
      <c r="AO10" s="6"/>
      <c r="AP10" s="6"/>
      <c r="AQ10" s="6"/>
      <c r="AR10" s="6">
        <v>1</v>
      </c>
      <c r="AS10" s="6"/>
      <c r="AT10" s="6"/>
      <c r="AU10" s="6"/>
    </row>
    <row r="11" spans="1:47" s="7" customFormat="1" ht="34.5">
      <c r="A11" s="1" t="s">
        <v>8</v>
      </c>
      <c r="B11" s="8" t="s">
        <v>129</v>
      </c>
      <c r="C11" s="2" t="s">
        <v>132</v>
      </c>
      <c r="D11" s="3">
        <f t="shared" si="1"/>
        <v>10</v>
      </c>
      <c r="E11" s="3">
        <f t="shared" si="2"/>
        <v>10</v>
      </c>
      <c r="F11" s="4">
        <f t="shared" si="3"/>
        <v>10</v>
      </c>
      <c r="G11" s="4">
        <f t="shared" si="3"/>
        <v>0</v>
      </c>
      <c r="H11" s="5"/>
      <c r="I11" s="5"/>
      <c r="J11" s="5"/>
      <c r="K11" s="5"/>
      <c r="L11" s="4">
        <f t="shared" si="4"/>
        <v>0</v>
      </c>
      <c r="M11" s="3">
        <f t="shared" si="4"/>
        <v>0</v>
      </c>
      <c r="N11" s="6">
        <v>10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7" customFormat="1" ht="34.5">
      <c r="A12" s="1" t="s">
        <v>7</v>
      </c>
      <c r="B12" s="8" t="s">
        <v>155</v>
      </c>
      <c r="C12" s="2" t="s">
        <v>132</v>
      </c>
      <c r="D12" s="3">
        <f t="shared" si="1"/>
        <v>10</v>
      </c>
      <c r="E12" s="3">
        <f t="shared" si="2"/>
        <v>10</v>
      </c>
      <c r="F12" s="4">
        <f t="shared" si="3"/>
        <v>3</v>
      </c>
      <c r="G12" s="4">
        <f t="shared" si="3"/>
        <v>7</v>
      </c>
      <c r="H12" s="5"/>
      <c r="I12" s="5">
        <v>7</v>
      </c>
      <c r="J12" s="5"/>
      <c r="K12" s="5"/>
      <c r="L12" s="4">
        <f t="shared" si="4"/>
        <v>0</v>
      </c>
      <c r="M12" s="3">
        <f t="shared" si="4"/>
        <v>0</v>
      </c>
      <c r="N12" s="6"/>
      <c r="O12" s="6"/>
      <c r="P12" s="6"/>
      <c r="Q12" s="6"/>
      <c r="R12" s="6">
        <v>3</v>
      </c>
      <c r="S12" s="6">
        <v>7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7" customFormat="1" ht="34.5">
      <c r="A13" s="1" t="s">
        <v>6</v>
      </c>
      <c r="B13" s="8" t="s">
        <v>64</v>
      </c>
      <c r="C13" s="2" t="s">
        <v>65</v>
      </c>
      <c r="D13" s="3">
        <f t="shared" si="1"/>
        <v>50</v>
      </c>
      <c r="E13" s="3">
        <f t="shared" si="2"/>
        <v>9</v>
      </c>
      <c r="F13" s="4">
        <f t="shared" si="3"/>
        <v>0</v>
      </c>
      <c r="G13" s="4">
        <f t="shared" si="3"/>
        <v>9</v>
      </c>
      <c r="H13" s="5"/>
      <c r="I13" s="5">
        <v>9</v>
      </c>
      <c r="J13" s="5"/>
      <c r="K13" s="5"/>
      <c r="L13" s="4">
        <f t="shared" si="4"/>
        <v>0</v>
      </c>
      <c r="M13" s="3">
        <f t="shared" si="4"/>
        <v>41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v>9</v>
      </c>
      <c r="AF13" s="6">
        <v>0</v>
      </c>
      <c r="AG13" s="6">
        <v>41</v>
      </c>
      <c r="AH13" s="6"/>
      <c r="AI13" s="6"/>
      <c r="AJ13" s="6"/>
      <c r="AK13" s="6"/>
      <c r="AL13" s="6"/>
      <c r="AM13" s="6"/>
      <c r="AN13" s="6"/>
      <c r="AO13" s="6"/>
      <c r="AP13" s="6">
        <v>2</v>
      </c>
      <c r="AQ13" s="6"/>
      <c r="AR13" s="6">
        <v>1</v>
      </c>
      <c r="AS13" s="6"/>
      <c r="AT13" s="6"/>
      <c r="AU13" s="6"/>
    </row>
    <row r="14" spans="1:47" s="7" customFormat="1" ht="34.5">
      <c r="A14" s="1" t="s">
        <v>5</v>
      </c>
      <c r="B14" s="8" t="s">
        <v>148</v>
      </c>
      <c r="C14" s="2" t="s">
        <v>75</v>
      </c>
      <c r="D14" s="3">
        <f t="shared" si="1"/>
        <v>30</v>
      </c>
      <c r="E14" s="3">
        <f t="shared" si="2"/>
        <v>9</v>
      </c>
      <c r="F14" s="4">
        <f t="shared" si="3"/>
        <v>0</v>
      </c>
      <c r="G14" s="4">
        <f t="shared" si="3"/>
        <v>9</v>
      </c>
      <c r="H14" s="5"/>
      <c r="I14" s="5">
        <v>9</v>
      </c>
      <c r="J14" s="5"/>
      <c r="K14" s="5"/>
      <c r="L14" s="4">
        <f t="shared" si="4"/>
        <v>0</v>
      </c>
      <c r="M14" s="3">
        <f t="shared" si="4"/>
        <v>21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9</v>
      </c>
      <c r="AJ14" s="6"/>
      <c r="AK14" s="6">
        <v>21</v>
      </c>
      <c r="AL14" s="6"/>
      <c r="AM14" s="6"/>
      <c r="AN14" s="6"/>
      <c r="AO14" s="6"/>
      <c r="AP14" s="6"/>
      <c r="AQ14" s="6">
        <v>1</v>
      </c>
      <c r="AR14" s="6">
        <v>1</v>
      </c>
      <c r="AS14" s="6"/>
      <c r="AT14" s="6"/>
      <c r="AU14" s="6"/>
    </row>
    <row r="15" spans="1:47" s="21" customFormat="1" ht="44.25">
      <c r="A15" s="16" t="s">
        <v>18</v>
      </c>
      <c r="B15" s="18" t="s">
        <v>37</v>
      </c>
      <c r="C15" s="16"/>
      <c r="D15" s="19">
        <f>SUM(D16:D24)</f>
        <v>1000</v>
      </c>
      <c r="E15" s="19">
        <f aca="true" t="shared" si="5" ref="E15:AU15">SUM(E16:E24)</f>
        <v>328</v>
      </c>
      <c r="F15" s="19">
        <f t="shared" si="5"/>
        <v>95</v>
      </c>
      <c r="G15" s="19">
        <f t="shared" si="5"/>
        <v>128</v>
      </c>
      <c r="H15" s="19">
        <f t="shared" si="5"/>
        <v>118</v>
      </c>
      <c r="I15" s="19">
        <f t="shared" si="5"/>
        <v>10</v>
      </c>
      <c r="J15" s="19">
        <f t="shared" si="5"/>
        <v>0</v>
      </c>
      <c r="K15" s="19">
        <f t="shared" si="5"/>
        <v>0</v>
      </c>
      <c r="L15" s="19">
        <f t="shared" si="5"/>
        <v>105</v>
      </c>
      <c r="M15" s="19">
        <f t="shared" si="5"/>
        <v>672</v>
      </c>
      <c r="N15" s="19">
        <f t="shared" si="5"/>
        <v>59</v>
      </c>
      <c r="O15" s="19">
        <f t="shared" si="5"/>
        <v>70</v>
      </c>
      <c r="P15" s="19">
        <f t="shared" si="5"/>
        <v>65</v>
      </c>
      <c r="Q15" s="19">
        <f t="shared" si="5"/>
        <v>431</v>
      </c>
      <c r="R15" s="19">
        <f t="shared" si="5"/>
        <v>27</v>
      </c>
      <c r="S15" s="19">
        <f t="shared" si="5"/>
        <v>46</v>
      </c>
      <c r="T15" s="19">
        <f t="shared" si="5"/>
        <v>25</v>
      </c>
      <c r="U15" s="19">
        <f t="shared" si="5"/>
        <v>152</v>
      </c>
      <c r="V15" s="19">
        <f t="shared" si="5"/>
        <v>9</v>
      </c>
      <c r="W15" s="19">
        <f t="shared" si="5"/>
        <v>12</v>
      </c>
      <c r="X15" s="19">
        <f t="shared" si="5"/>
        <v>15</v>
      </c>
      <c r="Y15" s="19">
        <f t="shared" si="5"/>
        <v>89</v>
      </c>
      <c r="Z15" s="19">
        <f t="shared" si="5"/>
        <v>0</v>
      </c>
      <c r="AA15" s="19">
        <f t="shared" si="5"/>
        <v>0</v>
      </c>
      <c r="AB15" s="19">
        <f t="shared" si="5"/>
        <v>0</v>
      </c>
      <c r="AC15" s="19">
        <f t="shared" si="5"/>
        <v>0</v>
      </c>
      <c r="AD15" s="19">
        <f t="shared" si="5"/>
        <v>0</v>
      </c>
      <c r="AE15" s="19">
        <f t="shared" si="5"/>
        <v>0</v>
      </c>
      <c r="AF15" s="19">
        <f t="shared" si="5"/>
        <v>0</v>
      </c>
      <c r="AG15" s="19">
        <f t="shared" si="5"/>
        <v>0</v>
      </c>
      <c r="AH15" s="19">
        <f t="shared" si="5"/>
        <v>0</v>
      </c>
      <c r="AI15" s="19">
        <f t="shared" si="5"/>
        <v>0</v>
      </c>
      <c r="AJ15" s="19">
        <f t="shared" si="5"/>
        <v>0</v>
      </c>
      <c r="AK15" s="19">
        <f t="shared" si="5"/>
        <v>0</v>
      </c>
      <c r="AL15" s="19">
        <f t="shared" si="5"/>
        <v>25</v>
      </c>
      <c r="AM15" s="19">
        <f t="shared" si="5"/>
        <v>10</v>
      </c>
      <c r="AN15" s="19">
        <f t="shared" si="5"/>
        <v>5</v>
      </c>
      <c r="AO15" s="19">
        <f t="shared" si="5"/>
        <v>0</v>
      </c>
      <c r="AP15" s="19">
        <f t="shared" si="5"/>
        <v>0</v>
      </c>
      <c r="AQ15" s="19">
        <f t="shared" si="5"/>
        <v>0</v>
      </c>
      <c r="AR15" s="19">
        <f t="shared" si="5"/>
        <v>14</v>
      </c>
      <c r="AS15" s="19">
        <f t="shared" si="5"/>
        <v>0</v>
      </c>
      <c r="AT15" s="19">
        <f t="shared" si="5"/>
        <v>26</v>
      </c>
      <c r="AU15" s="19">
        <f t="shared" si="5"/>
        <v>0</v>
      </c>
    </row>
    <row r="16" spans="1:47" s="7" customFormat="1" ht="34.5">
      <c r="A16" s="1" t="s">
        <v>10</v>
      </c>
      <c r="B16" s="8" t="s">
        <v>68</v>
      </c>
      <c r="C16" s="2" t="s">
        <v>69</v>
      </c>
      <c r="D16" s="3">
        <f>SUM(E16,M16)</f>
        <v>125</v>
      </c>
      <c r="E16" s="3">
        <f>SUM(F16:G16,L16)</f>
        <v>39</v>
      </c>
      <c r="F16" s="4">
        <f>SUM(N16,R16,V16,Z16,AD16,AH16)</f>
        <v>10</v>
      </c>
      <c r="G16" s="4">
        <f>SUM(O16,S16,W16,AA16,AE16,AI16)</f>
        <v>14</v>
      </c>
      <c r="H16" s="5">
        <v>14</v>
      </c>
      <c r="I16" s="5"/>
      <c r="J16" s="5"/>
      <c r="K16" s="5"/>
      <c r="L16" s="4">
        <f aca="true" t="shared" si="6" ref="L16:L24">SUM(P16,T16,X16,AB16,AF16,AJ16)</f>
        <v>15</v>
      </c>
      <c r="M16" s="3">
        <f aca="true" t="shared" si="7" ref="M16:M24">SUM(Q16,U16,Y16,AC16,AG16,AK16)</f>
        <v>86</v>
      </c>
      <c r="N16" s="6">
        <v>10</v>
      </c>
      <c r="O16" s="6">
        <v>14</v>
      </c>
      <c r="P16" s="6">
        <v>15</v>
      </c>
      <c r="Q16" s="6"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2</v>
      </c>
      <c r="AS16" s="6"/>
      <c r="AT16" s="6"/>
      <c r="AU16" s="6"/>
    </row>
    <row r="17" spans="1:47" s="7" customFormat="1" ht="34.5">
      <c r="A17" s="1" t="s">
        <v>9</v>
      </c>
      <c r="B17" s="8" t="s">
        <v>72</v>
      </c>
      <c r="C17" s="2" t="s">
        <v>69</v>
      </c>
      <c r="D17" s="3">
        <f aca="true" t="shared" si="8" ref="D17:D24">SUM(E17,M17)</f>
        <v>125</v>
      </c>
      <c r="E17" s="3">
        <f aca="true" t="shared" si="9" ref="E17:E24">SUM(F17:G17,L17)</f>
        <v>39</v>
      </c>
      <c r="F17" s="4">
        <f aca="true" t="shared" si="10" ref="F17:F24">SUM(N17,R17,V17,Z17,AD17,AH17)</f>
        <v>10</v>
      </c>
      <c r="G17" s="4">
        <f aca="true" t="shared" si="11" ref="G17:G24">SUM(O17,S17,W17,AA17,AE17,AI17)</f>
        <v>14</v>
      </c>
      <c r="H17" s="5">
        <v>14</v>
      </c>
      <c r="I17" s="5"/>
      <c r="J17" s="5"/>
      <c r="K17" s="5"/>
      <c r="L17" s="4">
        <f t="shared" si="6"/>
        <v>15</v>
      </c>
      <c r="M17" s="3">
        <f t="shared" si="7"/>
        <v>86</v>
      </c>
      <c r="N17" s="6">
        <v>10</v>
      </c>
      <c r="O17" s="6">
        <v>14</v>
      </c>
      <c r="P17" s="6">
        <v>15</v>
      </c>
      <c r="Q17" s="6">
        <v>86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2</v>
      </c>
      <c r="AS17" s="6"/>
      <c r="AT17" s="6">
        <v>5</v>
      </c>
      <c r="AU17" s="6"/>
    </row>
    <row r="18" spans="1:47" s="7" customFormat="1" ht="34.5">
      <c r="A18" s="1" t="s">
        <v>8</v>
      </c>
      <c r="B18" s="8" t="s">
        <v>82</v>
      </c>
      <c r="C18" s="2" t="s">
        <v>69</v>
      </c>
      <c r="D18" s="3">
        <f t="shared" si="8"/>
        <v>125</v>
      </c>
      <c r="E18" s="3">
        <f t="shared" si="9"/>
        <v>36</v>
      </c>
      <c r="F18" s="4">
        <f t="shared" si="10"/>
        <v>12</v>
      </c>
      <c r="G18" s="4">
        <f t="shared" si="11"/>
        <v>14</v>
      </c>
      <c r="H18" s="5">
        <v>14</v>
      </c>
      <c r="I18" s="5"/>
      <c r="J18" s="5"/>
      <c r="K18" s="5"/>
      <c r="L18" s="4">
        <f t="shared" si="6"/>
        <v>10</v>
      </c>
      <c r="M18" s="3">
        <f t="shared" si="7"/>
        <v>89</v>
      </c>
      <c r="N18" s="6">
        <v>12</v>
      </c>
      <c r="O18" s="6">
        <v>14</v>
      </c>
      <c r="P18" s="6">
        <v>10</v>
      </c>
      <c r="Q18" s="6">
        <v>89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5</v>
      </c>
      <c r="AM18" s="6"/>
      <c r="AN18" s="6"/>
      <c r="AO18" s="6"/>
      <c r="AP18" s="6"/>
      <c r="AQ18" s="6"/>
      <c r="AR18" s="6">
        <v>1</v>
      </c>
      <c r="AS18" s="6"/>
      <c r="AT18" s="6">
        <v>5</v>
      </c>
      <c r="AU18" s="6"/>
    </row>
    <row r="19" spans="1:47" s="7" customFormat="1" ht="34.5">
      <c r="A19" s="1" t="s">
        <v>7</v>
      </c>
      <c r="B19" s="8" t="s">
        <v>81</v>
      </c>
      <c r="C19" s="2" t="s">
        <v>63</v>
      </c>
      <c r="D19" s="3">
        <f t="shared" si="8"/>
        <v>125</v>
      </c>
      <c r="E19" s="3">
        <f t="shared" si="9"/>
        <v>34</v>
      </c>
      <c r="F19" s="4">
        <f t="shared" si="10"/>
        <v>12</v>
      </c>
      <c r="G19" s="4">
        <f t="shared" si="11"/>
        <v>12</v>
      </c>
      <c r="H19" s="5">
        <v>12</v>
      </c>
      <c r="I19" s="5"/>
      <c r="J19" s="5"/>
      <c r="K19" s="5"/>
      <c r="L19" s="4">
        <f t="shared" si="6"/>
        <v>10</v>
      </c>
      <c r="M19" s="3">
        <f t="shared" si="7"/>
        <v>91</v>
      </c>
      <c r="N19" s="6">
        <v>12</v>
      </c>
      <c r="O19" s="6">
        <v>12</v>
      </c>
      <c r="P19" s="6">
        <v>10</v>
      </c>
      <c r="Q19" s="6">
        <v>91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2</v>
      </c>
      <c r="AS19" s="6"/>
      <c r="AT19" s="6">
        <v>5</v>
      </c>
      <c r="AU19" s="6"/>
    </row>
    <row r="20" spans="1:47" s="7" customFormat="1" ht="34.5">
      <c r="A20" s="1" t="s">
        <v>6</v>
      </c>
      <c r="B20" s="8" t="s">
        <v>154</v>
      </c>
      <c r="C20" s="2" t="s">
        <v>69</v>
      </c>
      <c r="D20" s="3">
        <f t="shared" si="8"/>
        <v>125</v>
      </c>
      <c r="E20" s="3">
        <f t="shared" si="9"/>
        <v>46</v>
      </c>
      <c r="F20" s="4">
        <f t="shared" si="10"/>
        <v>15</v>
      </c>
      <c r="G20" s="4">
        <f t="shared" si="11"/>
        <v>16</v>
      </c>
      <c r="H20" s="5">
        <v>16</v>
      </c>
      <c r="I20" s="5"/>
      <c r="J20" s="5"/>
      <c r="K20" s="5"/>
      <c r="L20" s="4">
        <f t="shared" si="6"/>
        <v>15</v>
      </c>
      <c r="M20" s="3">
        <f t="shared" si="7"/>
        <v>79</v>
      </c>
      <c r="N20" s="6">
        <v>15</v>
      </c>
      <c r="O20" s="6">
        <v>16</v>
      </c>
      <c r="P20" s="6">
        <v>15</v>
      </c>
      <c r="Q20" s="6">
        <v>79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>
        <v>5</v>
      </c>
      <c r="AM20" s="6"/>
      <c r="AN20" s="6"/>
      <c r="AO20" s="6"/>
      <c r="AP20" s="6"/>
      <c r="AQ20" s="6"/>
      <c r="AR20" s="6">
        <v>2</v>
      </c>
      <c r="AS20" s="6"/>
      <c r="AT20" s="6">
        <v>5</v>
      </c>
      <c r="AU20" s="6"/>
    </row>
    <row r="21" spans="1:47" s="7" customFormat="1" ht="34.5">
      <c r="A21" s="1" t="s">
        <v>5</v>
      </c>
      <c r="B21" s="8" t="s">
        <v>70</v>
      </c>
      <c r="C21" s="2" t="s">
        <v>71</v>
      </c>
      <c r="D21" s="3">
        <f t="shared" si="8"/>
        <v>75</v>
      </c>
      <c r="E21" s="3">
        <f t="shared" si="9"/>
        <v>29</v>
      </c>
      <c r="F21" s="4">
        <f t="shared" si="10"/>
        <v>9</v>
      </c>
      <c r="G21" s="4">
        <f t="shared" si="11"/>
        <v>10</v>
      </c>
      <c r="H21" s="5">
        <v>10</v>
      </c>
      <c r="I21" s="5"/>
      <c r="J21" s="5"/>
      <c r="K21" s="5"/>
      <c r="L21" s="4">
        <f t="shared" si="6"/>
        <v>10</v>
      </c>
      <c r="M21" s="3">
        <f t="shared" si="7"/>
        <v>46</v>
      </c>
      <c r="N21" s="6"/>
      <c r="O21" s="6"/>
      <c r="P21" s="6"/>
      <c r="Q21" s="6"/>
      <c r="R21" s="6">
        <v>9</v>
      </c>
      <c r="S21" s="6">
        <v>10</v>
      </c>
      <c r="T21" s="6">
        <v>10</v>
      </c>
      <c r="U21" s="6">
        <v>46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1</v>
      </c>
      <c r="AS21" s="6"/>
      <c r="AT21" s="6">
        <v>3</v>
      </c>
      <c r="AU21" s="6"/>
    </row>
    <row r="22" spans="1:47" s="7" customFormat="1" ht="34.5">
      <c r="A22" s="1" t="s">
        <v>20</v>
      </c>
      <c r="B22" s="8" t="s">
        <v>98</v>
      </c>
      <c r="C22" s="2" t="s">
        <v>61</v>
      </c>
      <c r="D22" s="3">
        <f t="shared" si="8"/>
        <v>75</v>
      </c>
      <c r="E22" s="3">
        <f t="shared" si="9"/>
        <v>25</v>
      </c>
      <c r="F22" s="4">
        <f t="shared" si="10"/>
        <v>9</v>
      </c>
      <c r="G22" s="4">
        <f t="shared" si="11"/>
        <v>16</v>
      </c>
      <c r="H22" s="5">
        <v>16</v>
      </c>
      <c r="I22" s="5"/>
      <c r="J22" s="5"/>
      <c r="K22" s="5"/>
      <c r="L22" s="4">
        <f t="shared" si="6"/>
        <v>0</v>
      </c>
      <c r="M22" s="3">
        <f t="shared" si="7"/>
        <v>50</v>
      </c>
      <c r="N22" s="6"/>
      <c r="O22" s="6"/>
      <c r="P22" s="6"/>
      <c r="Q22" s="6"/>
      <c r="R22" s="6">
        <v>9</v>
      </c>
      <c r="S22" s="6">
        <v>16</v>
      </c>
      <c r="T22" s="6"/>
      <c r="U22" s="6">
        <v>50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1</v>
      </c>
      <c r="AS22" s="6"/>
      <c r="AT22" s="6">
        <v>3</v>
      </c>
      <c r="AU22" s="6"/>
    </row>
    <row r="23" spans="1:47" s="7" customFormat="1" ht="34.5">
      <c r="A23" s="1" t="s">
        <v>21</v>
      </c>
      <c r="B23" s="8" t="s">
        <v>73</v>
      </c>
      <c r="C23" s="2" t="s">
        <v>61</v>
      </c>
      <c r="D23" s="3">
        <f t="shared" si="8"/>
        <v>100</v>
      </c>
      <c r="E23" s="3">
        <f t="shared" si="9"/>
        <v>44</v>
      </c>
      <c r="F23" s="4">
        <f t="shared" si="10"/>
        <v>9</v>
      </c>
      <c r="G23" s="4">
        <f t="shared" si="11"/>
        <v>20</v>
      </c>
      <c r="H23" s="5">
        <v>10</v>
      </c>
      <c r="I23" s="5">
        <v>10</v>
      </c>
      <c r="J23" s="5"/>
      <c r="K23" s="5"/>
      <c r="L23" s="4">
        <f t="shared" si="6"/>
        <v>15</v>
      </c>
      <c r="M23" s="3">
        <f t="shared" si="7"/>
        <v>56</v>
      </c>
      <c r="N23" s="6"/>
      <c r="O23" s="6"/>
      <c r="P23" s="6"/>
      <c r="Q23" s="6"/>
      <c r="R23" s="6">
        <v>9</v>
      </c>
      <c r="S23" s="6">
        <v>20</v>
      </c>
      <c r="T23" s="6">
        <v>15</v>
      </c>
      <c r="U23" s="6">
        <v>56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v>4</v>
      </c>
      <c r="AN23" s="6"/>
      <c r="AO23" s="6"/>
      <c r="AP23" s="6"/>
      <c r="AQ23" s="6"/>
      <c r="AR23" s="6">
        <v>2</v>
      </c>
      <c r="AS23" s="6"/>
      <c r="AT23" s="6"/>
      <c r="AU23" s="6"/>
    </row>
    <row r="24" spans="1:47" s="7" customFormat="1" ht="34.5">
      <c r="A24" s="1" t="s">
        <v>22</v>
      </c>
      <c r="B24" s="8" t="s">
        <v>89</v>
      </c>
      <c r="C24" s="2" t="s">
        <v>74</v>
      </c>
      <c r="D24" s="3">
        <f t="shared" si="8"/>
        <v>125</v>
      </c>
      <c r="E24" s="3">
        <f t="shared" si="9"/>
        <v>36</v>
      </c>
      <c r="F24" s="4">
        <f t="shared" si="10"/>
        <v>9</v>
      </c>
      <c r="G24" s="4">
        <f t="shared" si="11"/>
        <v>12</v>
      </c>
      <c r="H24" s="5">
        <v>12</v>
      </c>
      <c r="I24" s="5"/>
      <c r="J24" s="5"/>
      <c r="K24" s="5"/>
      <c r="L24" s="4">
        <f t="shared" si="6"/>
        <v>15</v>
      </c>
      <c r="M24" s="3">
        <f t="shared" si="7"/>
        <v>89</v>
      </c>
      <c r="N24" s="6"/>
      <c r="O24" s="6"/>
      <c r="P24" s="6"/>
      <c r="Q24" s="6"/>
      <c r="R24" s="6"/>
      <c r="S24" s="6"/>
      <c r="T24" s="6"/>
      <c r="U24" s="6"/>
      <c r="V24" s="6">
        <v>9</v>
      </c>
      <c r="W24" s="6">
        <v>12</v>
      </c>
      <c r="X24" s="6">
        <v>15</v>
      </c>
      <c r="Y24" s="6">
        <v>89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>
        <v>5</v>
      </c>
      <c r="AO24" s="6"/>
      <c r="AP24" s="6"/>
      <c r="AQ24" s="6"/>
      <c r="AR24" s="6">
        <v>1</v>
      </c>
      <c r="AS24" s="6"/>
      <c r="AT24" s="6"/>
      <c r="AU24" s="6"/>
    </row>
    <row r="25" spans="1:47" s="22" customFormat="1" ht="44.25">
      <c r="A25" s="16" t="s">
        <v>19</v>
      </c>
      <c r="B25" s="18" t="s">
        <v>38</v>
      </c>
      <c r="C25" s="16"/>
      <c r="D25" s="19">
        <f aca="true" t="shared" si="12" ref="D25:AU25">SUM(D26:D44)</f>
        <v>2470</v>
      </c>
      <c r="E25" s="19">
        <f t="shared" si="12"/>
        <v>573</v>
      </c>
      <c r="F25" s="19">
        <f t="shared" si="12"/>
        <v>97</v>
      </c>
      <c r="G25" s="19">
        <f t="shared" si="12"/>
        <v>241</v>
      </c>
      <c r="H25" s="19">
        <f t="shared" si="12"/>
        <v>95</v>
      </c>
      <c r="I25" s="19">
        <f t="shared" si="12"/>
        <v>93</v>
      </c>
      <c r="J25" s="19">
        <f t="shared" si="12"/>
        <v>45</v>
      </c>
      <c r="K25" s="19">
        <f t="shared" si="12"/>
        <v>8</v>
      </c>
      <c r="L25" s="19">
        <f t="shared" si="12"/>
        <v>235</v>
      </c>
      <c r="M25" s="19">
        <f t="shared" si="12"/>
        <v>1897</v>
      </c>
      <c r="N25" s="19">
        <f t="shared" si="12"/>
        <v>0</v>
      </c>
      <c r="O25" s="19">
        <f t="shared" si="12"/>
        <v>0</v>
      </c>
      <c r="P25" s="19">
        <f t="shared" si="12"/>
        <v>0</v>
      </c>
      <c r="Q25" s="19">
        <f t="shared" si="12"/>
        <v>0</v>
      </c>
      <c r="R25" s="19">
        <f t="shared" si="12"/>
        <v>28</v>
      </c>
      <c r="S25" s="19">
        <f t="shared" si="12"/>
        <v>38</v>
      </c>
      <c r="T25" s="19">
        <f t="shared" si="12"/>
        <v>30</v>
      </c>
      <c r="U25" s="19">
        <f t="shared" si="12"/>
        <v>384</v>
      </c>
      <c r="V25" s="19">
        <f t="shared" si="12"/>
        <v>26</v>
      </c>
      <c r="W25" s="19">
        <f t="shared" si="12"/>
        <v>45</v>
      </c>
      <c r="X25" s="19">
        <f t="shared" si="12"/>
        <v>55</v>
      </c>
      <c r="Y25" s="19">
        <f t="shared" si="12"/>
        <v>419</v>
      </c>
      <c r="Z25" s="19">
        <f t="shared" si="12"/>
        <v>43</v>
      </c>
      <c r="AA25" s="19">
        <f t="shared" si="12"/>
        <v>96</v>
      </c>
      <c r="AB25" s="19">
        <f t="shared" si="12"/>
        <v>85</v>
      </c>
      <c r="AC25" s="19">
        <f t="shared" si="12"/>
        <v>456</v>
      </c>
      <c r="AD25" s="19">
        <f t="shared" si="12"/>
        <v>0</v>
      </c>
      <c r="AE25" s="19">
        <f t="shared" si="12"/>
        <v>32</v>
      </c>
      <c r="AF25" s="19">
        <f t="shared" si="12"/>
        <v>35</v>
      </c>
      <c r="AG25" s="19">
        <f t="shared" si="12"/>
        <v>303</v>
      </c>
      <c r="AH25" s="19">
        <f t="shared" si="12"/>
        <v>0</v>
      </c>
      <c r="AI25" s="19">
        <f t="shared" si="12"/>
        <v>30</v>
      </c>
      <c r="AJ25" s="19">
        <f t="shared" si="12"/>
        <v>30</v>
      </c>
      <c r="AK25" s="19">
        <f t="shared" si="12"/>
        <v>335</v>
      </c>
      <c r="AL25" s="19">
        <f t="shared" si="12"/>
        <v>0</v>
      </c>
      <c r="AM25" s="19">
        <f t="shared" si="12"/>
        <v>18</v>
      </c>
      <c r="AN25" s="19">
        <f t="shared" si="12"/>
        <v>21</v>
      </c>
      <c r="AO25" s="19">
        <f t="shared" si="12"/>
        <v>26</v>
      </c>
      <c r="AP25" s="19">
        <f t="shared" si="12"/>
        <v>14</v>
      </c>
      <c r="AQ25" s="19">
        <f t="shared" si="12"/>
        <v>15</v>
      </c>
      <c r="AR25" s="19">
        <f t="shared" si="12"/>
        <v>25</v>
      </c>
      <c r="AS25" s="19">
        <f t="shared" si="12"/>
        <v>94</v>
      </c>
      <c r="AT25" s="19">
        <f t="shared" si="12"/>
        <v>0</v>
      </c>
      <c r="AU25" s="19">
        <f t="shared" si="12"/>
        <v>29</v>
      </c>
    </row>
    <row r="26" spans="1:47" s="7" customFormat="1" ht="34.5">
      <c r="A26" s="1" t="s">
        <v>10</v>
      </c>
      <c r="B26" s="8" t="s">
        <v>78</v>
      </c>
      <c r="C26" s="2" t="s">
        <v>71</v>
      </c>
      <c r="D26" s="3">
        <f>SUM(E26,M26)</f>
        <v>100</v>
      </c>
      <c r="E26" s="3">
        <f>SUM(F26:G26,L26)</f>
        <v>26</v>
      </c>
      <c r="F26" s="4">
        <f>SUM(N26,R26,V26,Z26,AD26,AH26)</f>
        <v>10</v>
      </c>
      <c r="G26" s="4">
        <f>SUM(O26,S26,W26,AA26,AE26,AI26)</f>
        <v>16</v>
      </c>
      <c r="H26" s="5">
        <v>8</v>
      </c>
      <c r="I26" s="5"/>
      <c r="J26" s="5">
        <v>8</v>
      </c>
      <c r="K26" s="5"/>
      <c r="L26" s="4">
        <f aca="true" t="shared" si="13" ref="L26:L44">SUM(P26,T26,X26,AB26,AF26,AJ26)</f>
        <v>0</v>
      </c>
      <c r="M26" s="3">
        <f aca="true" t="shared" si="14" ref="M26:M44">SUM(Q26,U26,Y26,AC26,AG26,AK26)</f>
        <v>74</v>
      </c>
      <c r="N26" s="6"/>
      <c r="O26" s="6"/>
      <c r="P26" s="6"/>
      <c r="Q26" s="6"/>
      <c r="R26" s="6">
        <v>10</v>
      </c>
      <c r="S26" s="6">
        <v>16</v>
      </c>
      <c r="T26" s="6"/>
      <c r="U26" s="6">
        <v>74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4</v>
      </c>
      <c r="AN26" s="6"/>
      <c r="AO26" s="6"/>
      <c r="AP26" s="6"/>
      <c r="AQ26" s="6"/>
      <c r="AR26" s="6">
        <v>1</v>
      </c>
      <c r="AS26" s="6">
        <v>4</v>
      </c>
      <c r="AT26" s="6"/>
      <c r="AU26" s="6"/>
    </row>
    <row r="27" spans="1:47" s="7" customFormat="1" ht="34.5">
      <c r="A27" s="1" t="s">
        <v>9</v>
      </c>
      <c r="B27" s="8" t="s">
        <v>86</v>
      </c>
      <c r="C27" s="2" t="s">
        <v>71</v>
      </c>
      <c r="D27" s="3">
        <f aca="true" t="shared" si="15" ref="D27:D44">SUM(E27,M27)</f>
        <v>100</v>
      </c>
      <c r="E27" s="3">
        <f aca="true" t="shared" si="16" ref="E27:E44">SUM(F27:G27,L27)</f>
        <v>35</v>
      </c>
      <c r="F27" s="4">
        <f aca="true" t="shared" si="17" ref="F27:F44">SUM(N27,R27,V27,Z27,AD27,AH27)</f>
        <v>8</v>
      </c>
      <c r="G27" s="4">
        <f aca="true" t="shared" si="18" ref="G27:G44">SUM(O27,S27,W27,AA27,AE27,AI27)</f>
        <v>12</v>
      </c>
      <c r="H27" s="5">
        <v>6</v>
      </c>
      <c r="I27" s="5">
        <v>6</v>
      </c>
      <c r="J27" s="5"/>
      <c r="K27" s="5"/>
      <c r="L27" s="4">
        <f t="shared" si="13"/>
        <v>15</v>
      </c>
      <c r="M27" s="3">
        <f t="shared" si="14"/>
        <v>65</v>
      </c>
      <c r="N27" s="6"/>
      <c r="O27" s="6"/>
      <c r="P27" s="6"/>
      <c r="Q27" s="6"/>
      <c r="R27" s="6">
        <v>8</v>
      </c>
      <c r="S27" s="6">
        <v>12</v>
      </c>
      <c r="T27" s="6">
        <v>15</v>
      </c>
      <c r="U27" s="6">
        <v>65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>
        <v>4</v>
      </c>
      <c r="AN27" s="6"/>
      <c r="AO27" s="6"/>
      <c r="AP27" s="6"/>
      <c r="AQ27" s="6"/>
      <c r="AR27" s="6">
        <v>2</v>
      </c>
      <c r="AS27" s="6">
        <v>4</v>
      </c>
      <c r="AT27" s="6"/>
      <c r="AU27" s="6"/>
    </row>
    <row r="28" spans="1:47" s="7" customFormat="1" ht="34.5">
      <c r="A28" s="1" t="s">
        <v>8</v>
      </c>
      <c r="B28" s="8" t="s">
        <v>92</v>
      </c>
      <c r="C28" s="2" t="s">
        <v>71</v>
      </c>
      <c r="D28" s="3">
        <f t="shared" si="15"/>
        <v>100</v>
      </c>
      <c r="E28" s="3">
        <f t="shared" si="16"/>
        <v>35</v>
      </c>
      <c r="F28" s="4">
        <f t="shared" si="17"/>
        <v>10</v>
      </c>
      <c r="G28" s="4">
        <f t="shared" si="18"/>
        <v>10</v>
      </c>
      <c r="H28" s="5">
        <v>5</v>
      </c>
      <c r="I28" s="5"/>
      <c r="J28" s="5">
        <v>5</v>
      </c>
      <c r="K28" s="5"/>
      <c r="L28" s="4">
        <f t="shared" si="13"/>
        <v>15</v>
      </c>
      <c r="M28" s="3">
        <f t="shared" si="14"/>
        <v>65</v>
      </c>
      <c r="N28" s="6"/>
      <c r="O28" s="6"/>
      <c r="P28" s="6"/>
      <c r="Q28" s="6"/>
      <c r="R28" s="6">
        <v>10</v>
      </c>
      <c r="S28" s="6">
        <v>10</v>
      </c>
      <c r="T28" s="6">
        <v>15</v>
      </c>
      <c r="U28" s="6">
        <v>65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>
        <v>4</v>
      </c>
      <c r="AN28" s="6"/>
      <c r="AO28" s="6"/>
      <c r="AP28" s="6"/>
      <c r="AQ28" s="6"/>
      <c r="AR28" s="6">
        <v>2</v>
      </c>
      <c r="AS28" s="6">
        <v>4</v>
      </c>
      <c r="AT28" s="6"/>
      <c r="AU28" s="6"/>
    </row>
    <row r="29" spans="1:47" s="7" customFormat="1" ht="34.5">
      <c r="A29" s="1" t="s">
        <v>7</v>
      </c>
      <c r="B29" s="8" t="s">
        <v>84</v>
      </c>
      <c r="C29" s="2" t="s">
        <v>67</v>
      </c>
      <c r="D29" s="3">
        <f t="shared" si="15"/>
        <v>125</v>
      </c>
      <c r="E29" s="3">
        <f t="shared" si="16"/>
        <v>37</v>
      </c>
      <c r="F29" s="4">
        <f t="shared" si="17"/>
        <v>10</v>
      </c>
      <c r="G29" s="4">
        <f t="shared" si="18"/>
        <v>12</v>
      </c>
      <c r="H29" s="5">
        <v>12</v>
      </c>
      <c r="I29" s="5"/>
      <c r="J29" s="5"/>
      <c r="K29" s="5"/>
      <c r="L29" s="4">
        <f t="shared" si="13"/>
        <v>15</v>
      </c>
      <c r="M29" s="3">
        <f t="shared" si="14"/>
        <v>88</v>
      </c>
      <c r="N29" s="6"/>
      <c r="O29" s="6"/>
      <c r="P29" s="6"/>
      <c r="Q29" s="6"/>
      <c r="R29" s="6"/>
      <c r="S29" s="6"/>
      <c r="T29" s="6"/>
      <c r="U29" s="6"/>
      <c r="V29" s="6">
        <v>10</v>
      </c>
      <c r="W29" s="6">
        <v>12</v>
      </c>
      <c r="X29" s="6">
        <v>15</v>
      </c>
      <c r="Y29" s="6">
        <v>88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5</v>
      </c>
      <c r="AO29" s="6"/>
      <c r="AP29" s="6"/>
      <c r="AQ29" s="6"/>
      <c r="AR29" s="6">
        <v>1</v>
      </c>
      <c r="AS29" s="6">
        <v>5</v>
      </c>
      <c r="AT29" s="6"/>
      <c r="AU29" s="6"/>
    </row>
    <row r="30" spans="1:47" s="7" customFormat="1" ht="34.5">
      <c r="A30" s="1" t="s">
        <v>6</v>
      </c>
      <c r="B30" s="8" t="s">
        <v>157</v>
      </c>
      <c r="C30" s="2" t="s">
        <v>74</v>
      </c>
      <c r="D30" s="3">
        <f t="shared" si="15"/>
        <v>100</v>
      </c>
      <c r="E30" s="3">
        <f t="shared" si="16"/>
        <v>31</v>
      </c>
      <c r="F30" s="4">
        <f t="shared" si="17"/>
        <v>8</v>
      </c>
      <c r="G30" s="4">
        <f t="shared" si="18"/>
        <v>8</v>
      </c>
      <c r="H30" s="5">
        <v>8</v>
      </c>
      <c r="I30" s="5"/>
      <c r="J30" s="5"/>
      <c r="K30" s="5"/>
      <c r="L30" s="4">
        <f t="shared" si="13"/>
        <v>15</v>
      </c>
      <c r="M30" s="3">
        <f t="shared" si="14"/>
        <v>69</v>
      </c>
      <c r="N30" s="6"/>
      <c r="O30" s="6"/>
      <c r="P30" s="6"/>
      <c r="Q30" s="6"/>
      <c r="R30" s="6"/>
      <c r="S30" s="6"/>
      <c r="T30" s="6"/>
      <c r="U30" s="6"/>
      <c r="V30" s="6">
        <v>8</v>
      </c>
      <c r="W30" s="6">
        <v>8</v>
      </c>
      <c r="X30" s="6">
        <v>15</v>
      </c>
      <c r="Y30" s="6">
        <v>69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4</v>
      </c>
      <c r="AO30" s="6"/>
      <c r="AP30" s="6"/>
      <c r="AQ30" s="6"/>
      <c r="AR30" s="6">
        <v>1</v>
      </c>
      <c r="AS30" s="6">
        <v>4</v>
      </c>
      <c r="AT30" s="6"/>
      <c r="AU30" s="6"/>
    </row>
    <row r="31" spans="1:47" s="7" customFormat="1" ht="34.5">
      <c r="A31" s="1" t="s">
        <v>5</v>
      </c>
      <c r="B31" s="8" t="s">
        <v>85</v>
      </c>
      <c r="C31" s="2" t="s">
        <v>67</v>
      </c>
      <c r="D31" s="3">
        <f t="shared" si="15"/>
        <v>125</v>
      </c>
      <c r="E31" s="3">
        <f t="shared" si="16"/>
        <v>33</v>
      </c>
      <c r="F31" s="4">
        <f t="shared" si="17"/>
        <v>8</v>
      </c>
      <c r="G31" s="4">
        <f t="shared" si="18"/>
        <v>10</v>
      </c>
      <c r="H31" s="5">
        <v>10</v>
      </c>
      <c r="I31" s="5"/>
      <c r="J31" s="5"/>
      <c r="K31" s="5"/>
      <c r="L31" s="4">
        <f t="shared" si="13"/>
        <v>15</v>
      </c>
      <c r="M31" s="3">
        <f t="shared" si="14"/>
        <v>92</v>
      </c>
      <c r="N31" s="6"/>
      <c r="O31" s="6"/>
      <c r="P31" s="6"/>
      <c r="Q31" s="6"/>
      <c r="R31" s="6"/>
      <c r="S31" s="6"/>
      <c r="T31" s="6"/>
      <c r="U31" s="6"/>
      <c r="V31" s="6">
        <v>8</v>
      </c>
      <c r="W31" s="6">
        <v>10</v>
      </c>
      <c r="X31" s="6">
        <v>15</v>
      </c>
      <c r="Y31" s="6">
        <v>92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2</v>
      </c>
      <c r="AS31" s="6">
        <v>5</v>
      </c>
      <c r="AT31" s="6"/>
      <c r="AU31" s="6"/>
    </row>
    <row r="32" spans="1:47" s="7" customFormat="1" ht="34.5">
      <c r="A32" s="1" t="s">
        <v>20</v>
      </c>
      <c r="B32" s="8" t="s">
        <v>83</v>
      </c>
      <c r="C32" s="2" t="s">
        <v>168</v>
      </c>
      <c r="D32" s="3">
        <f t="shared" si="15"/>
        <v>150</v>
      </c>
      <c r="E32" s="3">
        <f t="shared" si="16"/>
        <v>53</v>
      </c>
      <c r="F32" s="4">
        <f t="shared" si="17"/>
        <v>0</v>
      </c>
      <c r="G32" s="4">
        <f t="shared" si="18"/>
        <v>33</v>
      </c>
      <c r="H32" s="5"/>
      <c r="I32" s="5">
        <v>33</v>
      </c>
      <c r="J32" s="5"/>
      <c r="K32" s="5"/>
      <c r="L32" s="4">
        <f t="shared" si="13"/>
        <v>20</v>
      </c>
      <c r="M32" s="3">
        <f t="shared" si="14"/>
        <v>97</v>
      </c>
      <c r="N32" s="6"/>
      <c r="O32" s="6"/>
      <c r="P32" s="6"/>
      <c r="Q32" s="6"/>
      <c r="R32" s="6"/>
      <c r="S32" s="6"/>
      <c r="T32" s="6"/>
      <c r="U32" s="6"/>
      <c r="V32" s="6"/>
      <c r="W32" s="6">
        <v>15</v>
      </c>
      <c r="X32" s="6">
        <v>10</v>
      </c>
      <c r="Y32" s="6">
        <v>50</v>
      </c>
      <c r="Z32" s="6"/>
      <c r="AA32" s="6">
        <v>18</v>
      </c>
      <c r="AB32" s="6">
        <v>10</v>
      </c>
      <c r="AC32" s="6">
        <v>47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3</v>
      </c>
      <c r="AO32" s="6">
        <v>3</v>
      </c>
      <c r="AP32" s="6"/>
      <c r="AQ32" s="6"/>
      <c r="AR32" s="6">
        <v>2</v>
      </c>
      <c r="AS32" s="6">
        <v>6</v>
      </c>
      <c r="AT32" s="6"/>
      <c r="AU32" s="6"/>
    </row>
    <row r="33" spans="1:47" s="7" customFormat="1" ht="34.5">
      <c r="A33" s="1" t="s">
        <v>21</v>
      </c>
      <c r="B33" s="8" t="s">
        <v>88</v>
      </c>
      <c r="C33" s="2" t="s">
        <v>66</v>
      </c>
      <c r="D33" s="3">
        <f t="shared" si="15"/>
        <v>75</v>
      </c>
      <c r="E33" s="3">
        <f t="shared" si="16"/>
        <v>31</v>
      </c>
      <c r="F33" s="4">
        <f t="shared" si="17"/>
        <v>8</v>
      </c>
      <c r="G33" s="4">
        <f t="shared" si="18"/>
        <v>18</v>
      </c>
      <c r="H33" s="5">
        <v>10</v>
      </c>
      <c r="I33" s="5"/>
      <c r="J33" s="5">
        <v>8</v>
      </c>
      <c r="K33" s="5"/>
      <c r="L33" s="4">
        <f t="shared" si="13"/>
        <v>5</v>
      </c>
      <c r="M33" s="3">
        <f t="shared" si="14"/>
        <v>44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8</v>
      </c>
      <c r="AA33" s="6">
        <v>18</v>
      </c>
      <c r="AB33" s="6">
        <v>5</v>
      </c>
      <c r="AC33" s="6">
        <v>44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3</v>
      </c>
      <c r="AP33" s="6"/>
      <c r="AQ33" s="6"/>
      <c r="AR33" s="6">
        <v>1</v>
      </c>
      <c r="AS33" s="6">
        <v>3</v>
      </c>
      <c r="AT33" s="6"/>
      <c r="AU33" s="6"/>
    </row>
    <row r="34" spans="1:47" s="7" customFormat="1" ht="34.5">
      <c r="A34" s="1" t="s">
        <v>22</v>
      </c>
      <c r="B34" s="8" t="s">
        <v>91</v>
      </c>
      <c r="C34" s="2" t="s">
        <v>76</v>
      </c>
      <c r="D34" s="3">
        <f t="shared" si="15"/>
        <v>75</v>
      </c>
      <c r="E34" s="3">
        <f t="shared" si="16"/>
        <v>30</v>
      </c>
      <c r="F34" s="4">
        <f t="shared" si="17"/>
        <v>8</v>
      </c>
      <c r="G34" s="4">
        <f t="shared" si="18"/>
        <v>12</v>
      </c>
      <c r="H34" s="5">
        <v>6</v>
      </c>
      <c r="I34" s="5">
        <v>6</v>
      </c>
      <c r="J34" s="5"/>
      <c r="K34" s="5"/>
      <c r="L34" s="4">
        <f t="shared" si="13"/>
        <v>10</v>
      </c>
      <c r="M34" s="3">
        <f t="shared" si="14"/>
        <v>45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8</v>
      </c>
      <c r="AA34" s="6">
        <v>12</v>
      </c>
      <c r="AB34" s="6">
        <v>10</v>
      </c>
      <c r="AC34" s="6">
        <v>45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3</v>
      </c>
      <c r="AP34" s="6"/>
      <c r="AQ34" s="6"/>
      <c r="AR34" s="6">
        <v>1</v>
      </c>
      <c r="AS34" s="6">
        <v>3</v>
      </c>
      <c r="AT34" s="6"/>
      <c r="AU34" s="6"/>
    </row>
    <row r="35" spans="1:47" s="7" customFormat="1" ht="34.5">
      <c r="A35" s="1" t="s">
        <v>23</v>
      </c>
      <c r="B35" s="8" t="s">
        <v>156</v>
      </c>
      <c r="C35" s="2" t="s">
        <v>76</v>
      </c>
      <c r="D35" s="3">
        <f t="shared" si="15"/>
        <v>100</v>
      </c>
      <c r="E35" s="3">
        <f t="shared" si="16"/>
        <v>51</v>
      </c>
      <c r="F35" s="4">
        <f t="shared" si="17"/>
        <v>10</v>
      </c>
      <c r="G35" s="4">
        <f t="shared" si="18"/>
        <v>16</v>
      </c>
      <c r="H35" s="5">
        <v>8</v>
      </c>
      <c r="I35" s="5"/>
      <c r="J35" s="5">
        <v>8</v>
      </c>
      <c r="K35" s="5"/>
      <c r="L35" s="4">
        <f t="shared" si="13"/>
        <v>25</v>
      </c>
      <c r="M35" s="3">
        <f t="shared" si="14"/>
        <v>49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10</v>
      </c>
      <c r="AA35" s="6">
        <v>16</v>
      </c>
      <c r="AB35" s="6">
        <v>25</v>
      </c>
      <c r="AC35" s="6">
        <v>49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4</v>
      </c>
      <c r="AP35" s="6"/>
      <c r="AQ35" s="6"/>
      <c r="AR35" s="6">
        <v>2</v>
      </c>
      <c r="AS35" s="6">
        <v>4</v>
      </c>
      <c r="AT35" s="6"/>
      <c r="AU35" s="6"/>
    </row>
    <row r="36" spans="1:47" s="7" customFormat="1" ht="34.5">
      <c r="A36" s="1" t="s">
        <v>24</v>
      </c>
      <c r="B36" s="8" t="s">
        <v>90</v>
      </c>
      <c r="C36" s="2" t="s">
        <v>66</v>
      </c>
      <c r="D36" s="3">
        <f t="shared" si="15"/>
        <v>75</v>
      </c>
      <c r="E36" s="3">
        <f t="shared" si="16"/>
        <v>41</v>
      </c>
      <c r="F36" s="4">
        <f t="shared" si="17"/>
        <v>8</v>
      </c>
      <c r="G36" s="4">
        <f t="shared" si="18"/>
        <v>8</v>
      </c>
      <c r="H36" s="5">
        <v>8</v>
      </c>
      <c r="I36" s="5"/>
      <c r="J36" s="5"/>
      <c r="K36" s="5"/>
      <c r="L36" s="4">
        <f t="shared" si="13"/>
        <v>25</v>
      </c>
      <c r="M36" s="3">
        <f t="shared" si="14"/>
        <v>34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v>8</v>
      </c>
      <c r="AA36" s="6">
        <v>8</v>
      </c>
      <c r="AB36" s="6">
        <v>25</v>
      </c>
      <c r="AC36" s="6">
        <v>34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3</v>
      </c>
      <c r="AP36" s="6"/>
      <c r="AQ36" s="6"/>
      <c r="AR36" s="6">
        <v>2</v>
      </c>
      <c r="AS36" s="6">
        <v>3</v>
      </c>
      <c r="AT36" s="6"/>
      <c r="AU36" s="6"/>
    </row>
    <row r="37" spans="1:47" s="7" customFormat="1" ht="34.5">
      <c r="A37" s="1" t="s">
        <v>25</v>
      </c>
      <c r="B37" s="8" t="s">
        <v>101</v>
      </c>
      <c r="C37" s="2" t="s">
        <v>66</v>
      </c>
      <c r="D37" s="3">
        <f t="shared" si="15"/>
        <v>25</v>
      </c>
      <c r="E37" s="3">
        <f t="shared" si="16"/>
        <v>12</v>
      </c>
      <c r="F37" s="4">
        <f t="shared" si="17"/>
        <v>0</v>
      </c>
      <c r="G37" s="4">
        <f t="shared" si="18"/>
        <v>12</v>
      </c>
      <c r="H37" s="5"/>
      <c r="I37" s="5"/>
      <c r="J37" s="5">
        <v>4</v>
      </c>
      <c r="K37" s="5">
        <v>8</v>
      </c>
      <c r="L37" s="4">
        <f t="shared" si="13"/>
        <v>0</v>
      </c>
      <c r="M37" s="3">
        <f t="shared" si="14"/>
        <v>13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12</v>
      </c>
      <c r="AB37" s="6"/>
      <c r="AC37" s="6">
        <v>13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1</v>
      </c>
      <c r="AP37" s="6"/>
      <c r="AQ37" s="6"/>
      <c r="AR37" s="6">
        <v>1</v>
      </c>
      <c r="AS37" s="6">
        <v>1</v>
      </c>
      <c r="AT37" s="6"/>
      <c r="AU37" s="6"/>
    </row>
    <row r="38" spans="1:47" s="7" customFormat="1" ht="34.5">
      <c r="A38" s="1" t="s">
        <v>26</v>
      </c>
      <c r="B38" s="8" t="s">
        <v>87</v>
      </c>
      <c r="C38" s="2" t="s">
        <v>76</v>
      </c>
      <c r="D38" s="3">
        <f t="shared" si="15"/>
        <v>75</v>
      </c>
      <c r="E38" s="3">
        <f t="shared" si="16"/>
        <v>31</v>
      </c>
      <c r="F38" s="4">
        <f t="shared" si="17"/>
        <v>9</v>
      </c>
      <c r="G38" s="4">
        <f t="shared" si="18"/>
        <v>12</v>
      </c>
      <c r="H38" s="5">
        <v>6</v>
      </c>
      <c r="I38" s="5">
        <v>6</v>
      </c>
      <c r="J38" s="5"/>
      <c r="K38" s="5"/>
      <c r="L38" s="4">
        <f t="shared" si="13"/>
        <v>10</v>
      </c>
      <c r="M38" s="3">
        <f t="shared" si="14"/>
        <v>44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9</v>
      </c>
      <c r="AA38" s="6">
        <v>12</v>
      </c>
      <c r="AB38" s="6">
        <v>10</v>
      </c>
      <c r="AC38" s="6">
        <v>44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>
        <v>3</v>
      </c>
      <c r="AP38" s="6"/>
      <c r="AQ38" s="6"/>
      <c r="AR38" s="6">
        <v>1</v>
      </c>
      <c r="AS38" s="6">
        <v>3</v>
      </c>
      <c r="AT38" s="6"/>
      <c r="AU38" s="6"/>
    </row>
    <row r="39" spans="1:47" s="37" customFormat="1" ht="34.5">
      <c r="A39" s="1" t="s">
        <v>27</v>
      </c>
      <c r="B39" s="8" t="s">
        <v>135</v>
      </c>
      <c r="C39" s="2" t="s">
        <v>136</v>
      </c>
      <c r="D39" s="3">
        <f t="shared" si="15"/>
        <v>200</v>
      </c>
      <c r="E39" s="3">
        <f t="shared" si="16"/>
        <v>50</v>
      </c>
      <c r="F39" s="4">
        <f t="shared" si="17"/>
        <v>0</v>
      </c>
      <c r="G39" s="4">
        <f t="shared" si="18"/>
        <v>20</v>
      </c>
      <c r="H39" s="5"/>
      <c r="I39" s="5">
        <v>20</v>
      </c>
      <c r="J39" s="5"/>
      <c r="K39" s="5"/>
      <c r="L39" s="4">
        <f t="shared" si="13"/>
        <v>30</v>
      </c>
      <c r="M39" s="3">
        <f t="shared" si="14"/>
        <v>150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v>10</v>
      </c>
      <c r="AF39" s="6">
        <v>15</v>
      </c>
      <c r="AG39" s="6">
        <v>75</v>
      </c>
      <c r="AH39" s="6"/>
      <c r="AI39" s="6">
        <v>10</v>
      </c>
      <c r="AJ39" s="6">
        <v>15</v>
      </c>
      <c r="AK39" s="6">
        <v>75</v>
      </c>
      <c r="AL39" s="6"/>
      <c r="AM39" s="6"/>
      <c r="AN39" s="6"/>
      <c r="AO39" s="6"/>
      <c r="AP39" s="6">
        <v>4</v>
      </c>
      <c r="AQ39" s="6">
        <v>4</v>
      </c>
      <c r="AR39" s="6">
        <v>2</v>
      </c>
      <c r="AS39" s="6">
        <v>8</v>
      </c>
      <c r="AT39" s="6"/>
      <c r="AU39" s="6"/>
    </row>
    <row r="40" spans="1:47" s="37" customFormat="1" ht="34.5">
      <c r="A40" s="1" t="s">
        <v>28</v>
      </c>
      <c r="B40" s="8" t="s">
        <v>150</v>
      </c>
      <c r="C40" s="2" t="s">
        <v>65</v>
      </c>
      <c r="D40" s="3">
        <f t="shared" si="15"/>
        <v>75</v>
      </c>
      <c r="E40" s="3">
        <f t="shared" si="16"/>
        <v>20</v>
      </c>
      <c r="F40" s="4">
        <f t="shared" si="17"/>
        <v>0</v>
      </c>
      <c r="G40" s="4">
        <f t="shared" si="18"/>
        <v>10</v>
      </c>
      <c r="H40" s="5"/>
      <c r="I40" s="5">
        <v>10</v>
      </c>
      <c r="J40" s="5"/>
      <c r="K40" s="5"/>
      <c r="L40" s="4">
        <f t="shared" si="13"/>
        <v>10</v>
      </c>
      <c r="M40" s="3">
        <f t="shared" si="14"/>
        <v>55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v>10</v>
      </c>
      <c r="AF40" s="6">
        <v>10</v>
      </c>
      <c r="AG40" s="6">
        <v>55</v>
      </c>
      <c r="AH40" s="6"/>
      <c r="AI40" s="6"/>
      <c r="AJ40" s="6"/>
      <c r="AK40" s="6"/>
      <c r="AL40" s="6"/>
      <c r="AM40" s="6"/>
      <c r="AN40" s="6"/>
      <c r="AO40" s="6"/>
      <c r="AP40" s="6">
        <v>3</v>
      </c>
      <c r="AQ40" s="6"/>
      <c r="AR40" s="6">
        <v>1</v>
      </c>
      <c r="AS40" s="6">
        <v>3</v>
      </c>
      <c r="AT40" s="6"/>
      <c r="AU40" s="6"/>
    </row>
    <row r="41" spans="1:47" s="7" customFormat="1" ht="59.25" customHeight="1">
      <c r="A41" s="1" t="s">
        <v>60</v>
      </c>
      <c r="B41" s="8" t="s">
        <v>159</v>
      </c>
      <c r="C41" s="2" t="s">
        <v>65</v>
      </c>
      <c r="D41" s="3">
        <f t="shared" si="15"/>
        <v>75</v>
      </c>
      <c r="E41" s="3">
        <f t="shared" si="16"/>
        <v>22</v>
      </c>
      <c r="F41" s="4">
        <f t="shared" si="17"/>
        <v>0</v>
      </c>
      <c r="G41" s="4">
        <f t="shared" si="18"/>
        <v>12</v>
      </c>
      <c r="H41" s="5"/>
      <c r="I41" s="5">
        <v>12</v>
      </c>
      <c r="J41" s="5"/>
      <c r="K41" s="5"/>
      <c r="L41" s="4">
        <f t="shared" si="13"/>
        <v>10</v>
      </c>
      <c r="M41" s="3">
        <f t="shared" si="14"/>
        <v>53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v>12</v>
      </c>
      <c r="AF41" s="6">
        <v>10</v>
      </c>
      <c r="AG41" s="6">
        <v>53</v>
      </c>
      <c r="AH41" s="6"/>
      <c r="AI41" s="6"/>
      <c r="AJ41" s="6"/>
      <c r="AK41" s="6"/>
      <c r="AL41" s="6"/>
      <c r="AM41" s="6"/>
      <c r="AN41" s="6"/>
      <c r="AO41" s="6"/>
      <c r="AP41" s="6">
        <v>3</v>
      </c>
      <c r="AQ41" s="6"/>
      <c r="AR41" s="6">
        <v>1</v>
      </c>
      <c r="AS41" s="6">
        <v>3</v>
      </c>
      <c r="AT41" s="6"/>
      <c r="AU41" s="6"/>
    </row>
    <row r="42" spans="1:47" s="7" customFormat="1" ht="59.25" customHeight="1">
      <c r="A42" s="1" t="s">
        <v>134</v>
      </c>
      <c r="B42" s="8" t="s">
        <v>99</v>
      </c>
      <c r="C42" s="2" t="s">
        <v>75</v>
      </c>
      <c r="D42" s="3">
        <f t="shared" si="15"/>
        <v>50</v>
      </c>
      <c r="E42" s="3">
        <f t="shared" si="16"/>
        <v>8</v>
      </c>
      <c r="F42" s="4">
        <f t="shared" si="17"/>
        <v>0</v>
      </c>
      <c r="G42" s="4">
        <f t="shared" si="18"/>
        <v>8</v>
      </c>
      <c r="H42" s="5">
        <v>8</v>
      </c>
      <c r="I42" s="5"/>
      <c r="J42" s="5"/>
      <c r="K42" s="5"/>
      <c r="L42" s="4">
        <f t="shared" si="13"/>
        <v>0</v>
      </c>
      <c r="M42" s="3">
        <f t="shared" si="14"/>
        <v>42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>
        <v>8</v>
      </c>
      <c r="AJ42" s="6"/>
      <c r="AK42" s="6">
        <v>42</v>
      </c>
      <c r="AL42" s="6"/>
      <c r="AM42" s="6"/>
      <c r="AN42" s="6"/>
      <c r="AO42" s="6"/>
      <c r="AP42" s="6"/>
      <c r="AQ42" s="6">
        <v>2</v>
      </c>
      <c r="AR42" s="6">
        <v>1</v>
      </c>
      <c r="AS42" s="6">
        <v>2</v>
      </c>
      <c r="AT42" s="6"/>
      <c r="AU42" s="6"/>
    </row>
    <row r="43" spans="1:47" s="7" customFormat="1" ht="37.5" customHeight="1">
      <c r="A43" s="1" t="s">
        <v>149</v>
      </c>
      <c r="B43" s="8" t="s">
        <v>164</v>
      </c>
      <c r="C43" s="2" t="s">
        <v>75</v>
      </c>
      <c r="D43" s="3">
        <f t="shared" si="15"/>
        <v>125</v>
      </c>
      <c r="E43" s="3">
        <f t="shared" si="16"/>
        <v>27</v>
      </c>
      <c r="F43" s="4">
        <f t="shared" si="17"/>
        <v>0</v>
      </c>
      <c r="G43" s="4">
        <f t="shared" si="18"/>
        <v>12</v>
      </c>
      <c r="H43" s="5"/>
      <c r="I43" s="5"/>
      <c r="J43" s="5">
        <v>12</v>
      </c>
      <c r="K43" s="5"/>
      <c r="L43" s="4">
        <f t="shared" si="13"/>
        <v>15</v>
      </c>
      <c r="M43" s="3">
        <f t="shared" si="14"/>
        <v>98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12</v>
      </c>
      <c r="AJ43" s="6">
        <v>15</v>
      </c>
      <c r="AK43" s="6">
        <v>98</v>
      </c>
      <c r="AL43" s="6"/>
      <c r="AM43" s="6"/>
      <c r="AN43" s="6"/>
      <c r="AO43" s="6"/>
      <c r="AP43" s="6"/>
      <c r="AQ43" s="6">
        <v>5</v>
      </c>
      <c r="AR43" s="6">
        <v>1</v>
      </c>
      <c r="AS43" s="6">
        <v>5</v>
      </c>
      <c r="AT43" s="6"/>
      <c r="AU43" s="6">
        <v>5</v>
      </c>
    </row>
    <row r="44" spans="1:47" s="7" customFormat="1" ht="66.75" customHeight="1">
      <c r="A44" s="1" t="s">
        <v>163</v>
      </c>
      <c r="B44" s="8" t="s">
        <v>77</v>
      </c>
      <c r="C44" s="2" t="s">
        <v>158</v>
      </c>
      <c r="D44" s="3">
        <f t="shared" si="15"/>
        <v>720</v>
      </c>
      <c r="E44" s="3">
        <f t="shared" si="16"/>
        <v>0</v>
      </c>
      <c r="F44" s="4">
        <f t="shared" si="17"/>
        <v>0</v>
      </c>
      <c r="G44" s="4">
        <f t="shared" si="18"/>
        <v>0</v>
      </c>
      <c r="H44" s="5"/>
      <c r="I44" s="5"/>
      <c r="J44" s="5"/>
      <c r="K44" s="5"/>
      <c r="L44" s="4">
        <f t="shared" si="13"/>
        <v>0</v>
      </c>
      <c r="M44" s="3">
        <f t="shared" si="14"/>
        <v>720</v>
      </c>
      <c r="N44" s="6"/>
      <c r="O44" s="6"/>
      <c r="P44" s="6"/>
      <c r="Q44" s="6"/>
      <c r="R44" s="6"/>
      <c r="S44" s="6"/>
      <c r="T44" s="6"/>
      <c r="U44" s="6">
        <v>180</v>
      </c>
      <c r="V44" s="6"/>
      <c r="W44" s="6"/>
      <c r="X44" s="6"/>
      <c r="Y44" s="6">
        <v>120</v>
      </c>
      <c r="Z44" s="6"/>
      <c r="AA44" s="6"/>
      <c r="AB44" s="6"/>
      <c r="AC44" s="6">
        <v>180</v>
      </c>
      <c r="AD44" s="6"/>
      <c r="AE44" s="6"/>
      <c r="AF44" s="6"/>
      <c r="AG44" s="6">
        <v>120</v>
      </c>
      <c r="AH44" s="6"/>
      <c r="AI44" s="6"/>
      <c r="AJ44" s="6"/>
      <c r="AK44" s="6">
        <v>120</v>
      </c>
      <c r="AL44" s="6"/>
      <c r="AM44" s="6">
        <v>6</v>
      </c>
      <c r="AN44" s="6">
        <v>4</v>
      </c>
      <c r="AO44" s="6">
        <v>6</v>
      </c>
      <c r="AP44" s="6">
        <v>4</v>
      </c>
      <c r="AQ44" s="6">
        <v>4</v>
      </c>
      <c r="AR44" s="6"/>
      <c r="AS44" s="6">
        <v>24</v>
      </c>
      <c r="AT44" s="6"/>
      <c r="AU44" s="6">
        <v>24</v>
      </c>
    </row>
    <row r="45" spans="1:47" s="21" customFormat="1" ht="44.25">
      <c r="A45" s="16" t="s">
        <v>58</v>
      </c>
      <c r="B45" s="18" t="s">
        <v>79</v>
      </c>
      <c r="C45" s="16"/>
      <c r="D45" s="19">
        <f aca="true" t="shared" si="19" ref="D45:AU45">SUM(D46:D54)</f>
        <v>700</v>
      </c>
      <c r="E45" s="19">
        <f t="shared" si="19"/>
        <v>189</v>
      </c>
      <c r="F45" s="19">
        <f t="shared" si="19"/>
        <v>0</v>
      </c>
      <c r="G45" s="19">
        <f t="shared" si="19"/>
        <v>94</v>
      </c>
      <c r="H45" s="19">
        <f t="shared" si="19"/>
        <v>0</v>
      </c>
      <c r="I45" s="19">
        <f t="shared" si="19"/>
        <v>60</v>
      </c>
      <c r="J45" s="19">
        <f t="shared" si="19"/>
        <v>34</v>
      </c>
      <c r="K45" s="19">
        <f t="shared" si="19"/>
        <v>0</v>
      </c>
      <c r="L45" s="19">
        <f t="shared" si="19"/>
        <v>95</v>
      </c>
      <c r="M45" s="19">
        <f t="shared" si="19"/>
        <v>511</v>
      </c>
      <c r="N45" s="19">
        <f t="shared" si="19"/>
        <v>0</v>
      </c>
      <c r="O45" s="19">
        <f t="shared" si="19"/>
        <v>0</v>
      </c>
      <c r="P45" s="19">
        <f t="shared" si="19"/>
        <v>0</v>
      </c>
      <c r="Q45" s="19">
        <f t="shared" si="19"/>
        <v>0</v>
      </c>
      <c r="R45" s="19">
        <f t="shared" si="19"/>
        <v>0</v>
      </c>
      <c r="S45" s="19">
        <f t="shared" si="19"/>
        <v>0</v>
      </c>
      <c r="T45" s="19">
        <f t="shared" si="19"/>
        <v>0</v>
      </c>
      <c r="U45" s="19">
        <f t="shared" si="19"/>
        <v>0</v>
      </c>
      <c r="V45" s="19">
        <f t="shared" si="19"/>
        <v>0</v>
      </c>
      <c r="W45" s="19">
        <f t="shared" si="19"/>
        <v>0</v>
      </c>
      <c r="X45" s="19">
        <f t="shared" si="19"/>
        <v>0</v>
      </c>
      <c r="Y45" s="19">
        <f t="shared" si="19"/>
        <v>0</v>
      </c>
      <c r="Z45" s="19">
        <f t="shared" si="19"/>
        <v>0</v>
      </c>
      <c r="AA45" s="19">
        <f t="shared" si="19"/>
        <v>0</v>
      </c>
      <c r="AB45" s="19">
        <f t="shared" si="19"/>
        <v>0</v>
      </c>
      <c r="AC45" s="19">
        <f t="shared" si="19"/>
        <v>0</v>
      </c>
      <c r="AD45" s="19">
        <f t="shared" si="19"/>
        <v>0</v>
      </c>
      <c r="AE45" s="19">
        <f t="shared" si="19"/>
        <v>42</v>
      </c>
      <c r="AF45" s="19">
        <f t="shared" si="19"/>
        <v>40</v>
      </c>
      <c r="AG45" s="19">
        <f t="shared" si="19"/>
        <v>268</v>
      </c>
      <c r="AH45" s="19">
        <f t="shared" si="19"/>
        <v>0</v>
      </c>
      <c r="AI45" s="19">
        <f t="shared" si="19"/>
        <v>52</v>
      </c>
      <c r="AJ45" s="19">
        <f t="shared" si="19"/>
        <v>55</v>
      </c>
      <c r="AK45" s="19">
        <f t="shared" si="19"/>
        <v>243</v>
      </c>
      <c r="AL45" s="19">
        <f t="shared" si="19"/>
        <v>0</v>
      </c>
      <c r="AM45" s="19">
        <f t="shared" si="19"/>
        <v>0</v>
      </c>
      <c r="AN45" s="19">
        <f t="shared" si="19"/>
        <v>0</v>
      </c>
      <c r="AO45" s="19">
        <f t="shared" si="19"/>
        <v>0</v>
      </c>
      <c r="AP45" s="19">
        <f t="shared" si="19"/>
        <v>14</v>
      </c>
      <c r="AQ45" s="19">
        <f t="shared" si="19"/>
        <v>14</v>
      </c>
      <c r="AR45" s="19">
        <f t="shared" si="19"/>
        <v>9</v>
      </c>
      <c r="AS45" s="19">
        <f t="shared" si="19"/>
        <v>28</v>
      </c>
      <c r="AT45" s="19">
        <f t="shared" si="19"/>
        <v>0</v>
      </c>
      <c r="AU45" s="19">
        <f t="shared" si="19"/>
        <v>28</v>
      </c>
    </row>
    <row r="46" spans="1:47" s="7" customFormat="1" ht="34.5">
      <c r="A46" s="1" t="s">
        <v>10</v>
      </c>
      <c r="B46" s="8" t="s">
        <v>96</v>
      </c>
      <c r="C46" s="2" t="s">
        <v>65</v>
      </c>
      <c r="D46" s="3">
        <f>SUM(E46,M46)</f>
        <v>100</v>
      </c>
      <c r="E46" s="3">
        <f>SUM(F46:G46,L46)</f>
        <v>20</v>
      </c>
      <c r="F46" s="4">
        <f>SUM(N46,R46,V46,Z46,AD46,AH46)</f>
        <v>0</v>
      </c>
      <c r="G46" s="4">
        <f>SUM(O46,S46,W46,AA46,AE46,AI46)</f>
        <v>10</v>
      </c>
      <c r="H46" s="5"/>
      <c r="I46" s="5">
        <v>5</v>
      </c>
      <c r="J46" s="5">
        <v>5</v>
      </c>
      <c r="K46" s="5"/>
      <c r="L46" s="4">
        <f aca="true" t="shared" si="20" ref="L46:L54">SUM(P46,T46,X46,AB46,AF46,AJ46)</f>
        <v>10</v>
      </c>
      <c r="M46" s="3">
        <f aca="true" t="shared" si="21" ref="M46:M54">SUM(Q46,U46,Y46,AC46,AG46,AK46)</f>
        <v>80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10</v>
      </c>
      <c r="AF46" s="6">
        <v>10</v>
      </c>
      <c r="AG46" s="6">
        <v>80</v>
      </c>
      <c r="AH46" s="6"/>
      <c r="AI46" s="6"/>
      <c r="AJ46" s="6"/>
      <c r="AK46" s="6"/>
      <c r="AL46" s="6"/>
      <c r="AM46" s="6"/>
      <c r="AN46" s="6"/>
      <c r="AO46" s="6"/>
      <c r="AP46" s="6">
        <v>4</v>
      </c>
      <c r="AQ46" s="6"/>
      <c r="AR46" s="6">
        <v>1</v>
      </c>
      <c r="AS46" s="6">
        <v>4</v>
      </c>
      <c r="AT46" s="6"/>
      <c r="AU46" s="6">
        <v>4</v>
      </c>
    </row>
    <row r="47" spans="1:47" s="7" customFormat="1" ht="34.5">
      <c r="A47" s="1" t="s">
        <v>9</v>
      </c>
      <c r="B47" s="8" t="s">
        <v>102</v>
      </c>
      <c r="C47" s="2" t="s">
        <v>65</v>
      </c>
      <c r="D47" s="3">
        <f aca="true" t="shared" si="22" ref="D47:D54">SUM(E47,M47)</f>
        <v>100</v>
      </c>
      <c r="E47" s="3">
        <f aca="true" t="shared" si="23" ref="E47:E54">SUM(F47:G47,L47)</f>
        <v>22</v>
      </c>
      <c r="F47" s="4">
        <f aca="true" t="shared" si="24" ref="F47:F54">SUM(N47,R47,V47,Z47,AD47,AH47)</f>
        <v>0</v>
      </c>
      <c r="G47" s="4">
        <f aca="true" t="shared" si="25" ref="G47:G54">SUM(O47,S47,W47,AA47,AE47,AI47)</f>
        <v>12</v>
      </c>
      <c r="H47" s="5"/>
      <c r="I47" s="5">
        <v>6</v>
      </c>
      <c r="J47" s="5">
        <v>6</v>
      </c>
      <c r="K47" s="5"/>
      <c r="L47" s="4">
        <f t="shared" si="20"/>
        <v>10</v>
      </c>
      <c r="M47" s="3">
        <f t="shared" si="21"/>
        <v>78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12</v>
      </c>
      <c r="AF47" s="6">
        <v>10</v>
      </c>
      <c r="AG47" s="6">
        <v>78</v>
      </c>
      <c r="AH47" s="6"/>
      <c r="AI47" s="6"/>
      <c r="AJ47" s="6"/>
      <c r="AK47" s="6"/>
      <c r="AL47" s="6"/>
      <c r="AM47" s="6"/>
      <c r="AN47" s="6"/>
      <c r="AO47" s="6"/>
      <c r="AP47" s="6">
        <v>4</v>
      </c>
      <c r="AQ47" s="6"/>
      <c r="AR47" s="6">
        <v>1</v>
      </c>
      <c r="AS47" s="6">
        <v>4</v>
      </c>
      <c r="AT47" s="6"/>
      <c r="AU47" s="6">
        <v>4</v>
      </c>
    </row>
    <row r="48" spans="1:47" s="7" customFormat="1" ht="34.5">
      <c r="A48" s="1" t="s">
        <v>8</v>
      </c>
      <c r="B48" s="8" t="s">
        <v>100</v>
      </c>
      <c r="C48" s="2" t="s">
        <v>65</v>
      </c>
      <c r="D48" s="3">
        <f t="shared" si="22"/>
        <v>75</v>
      </c>
      <c r="E48" s="3">
        <f t="shared" si="23"/>
        <v>22</v>
      </c>
      <c r="F48" s="4">
        <f t="shared" si="24"/>
        <v>0</v>
      </c>
      <c r="G48" s="4">
        <f t="shared" si="25"/>
        <v>12</v>
      </c>
      <c r="H48" s="5"/>
      <c r="I48" s="5">
        <v>6</v>
      </c>
      <c r="J48" s="5">
        <v>6</v>
      </c>
      <c r="K48" s="5"/>
      <c r="L48" s="4">
        <f t="shared" si="20"/>
        <v>10</v>
      </c>
      <c r="M48" s="3">
        <f t="shared" si="21"/>
        <v>53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12</v>
      </c>
      <c r="AF48" s="6">
        <v>10</v>
      </c>
      <c r="AG48" s="6">
        <v>53</v>
      </c>
      <c r="AH48" s="6"/>
      <c r="AI48" s="6"/>
      <c r="AJ48" s="6"/>
      <c r="AK48" s="6"/>
      <c r="AL48" s="6"/>
      <c r="AM48" s="6"/>
      <c r="AN48" s="6"/>
      <c r="AO48" s="6"/>
      <c r="AP48" s="6">
        <v>3</v>
      </c>
      <c r="AQ48" s="6"/>
      <c r="AR48" s="6">
        <v>1</v>
      </c>
      <c r="AS48" s="6">
        <v>4</v>
      </c>
      <c r="AT48" s="6"/>
      <c r="AU48" s="6">
        <v>3</v>
      </c>
    </row>
    <row r="49" spans="1:47" s="7" customFormat="1" ht="48.75">
      <c r="A49" s="1" t="s">
        <v>7</v>
      </c>
      <c r="B49" s="8" t="s">
        <v>103</v>
      </c>
      <c r="C49" s="2" t="s">
        <v>75</v>
      </c>
      <c r="D49" s="3">
        <f t="shared" si="22"/>
        <v>75</v>
      </c>
      <c r="E49" s="3">
        <f t="shared" si="23"/>
        <v>18</v>
      </c>
      <c r="F49" s="4">
        <f t="shared" si="24"/>
        <v>0</v>
      </c>
      <c r="G49" s="4">
        <f t="shared" si="25"/>
        <v>8</v>
      </c>
      <c r="H49" s="5"/>
      <c r="I49" s="5">
        <v>8</v>
      </c>
      <c r="J49" s="5"/>
      <c r="K49" s="5"/>
      <c r="L49" s="4">
        <f t="shared" si="20"/>
        <v>10</v>
      </c>
      <c r="M49" s="3">
        <f t="shared" si="21"/>
        <v>57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v>8</v>
      </c>
      <c r="AF49" s="6">
        <v>10</v>
      </c>
      <c r="AG49" s="6">
        <v>57</v>
      </c>
      <c r="AH49" s="6"/>
      <c r="AI49" s="6"/>
      <c r="AJ49" s="6"/>
      <c r="AK49" s="6"/>
      <c r="AL49" s="6"/>
      <c r="AM49" s="6"/>
      <c r="AN49" s="6"/>
      <c r="AO49" s="6"/>
      <c r="AP49" s="6">
        <v>3</v>
      </c>
      <c r="AQ49" s="6"/>
      <c r="AR49" s="6">
        <v>1</v>
      </c>
      <c r="AS49" s="6">
        <v>3</v>
      </c>
      <c r="AT49" s="6"/>
      <c r="AU49" s="6">
        <v>3</v>
      </c>
    </row>
    <row r="50" spans="1:47" s="7" customFormat="1" ht="34.5">
      <c r="A50" s="1" t="s">
        <v>6</v>
      </c>
      <c r="B50" s="8" t="s">
        <v>160</v>
      </c>
      <c r="C50" s="2" t="s">
        <v>75</v>
      </c>
      <c r="D50" s="3">
        <f t="shared" si="22"/>
        <v>50</v>
      </c>
      <c r="E50" s="3">
        <f t="shared" si="23"/>
        <v>17</v>
      </c>
      <c r="F50" s="4">
        <f t="shared" si="24"/>
        <v>0</v>
      </c>
      <c r="G50" s="4">
        <f t="shared" si="25"/>
        <v>12</v>
      </c>
      <c r="H50" s="5"/>
      <c r="I50" s="5">
        <v>6</v>
      </c>
      <c r="J50" s="5">
        <v>6</v>
      </c>
      <c r="K50" s="5"/>
      <c r="L50" s="4">
        <f t="shared" si="20"/>
        <v>5</v>
      </c>
      <c r="M50" s="3">
        <f t="shared" si="21"/>
        <v>33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12</v>
      </c>
      <c r="AJ50" s="6">
        <v>5</v>
      </c>
      <c r="AK50" s="6">
        <v>33</v>
      </c>
      <c r="AL50" s="6"/>
      <c r="AM50" s="6"/>
      <c r="AN50" s="6"/>
      <c r="AO50" s="6"/>
      <c r="AP50" s="6"/>
      <c r="AQ50" s="6">
        <v>2</v>
      </c>
      <c r="AR50" s="6">
        <v>1</v>
      </c>
      <c r="AS50" s="6">
        <v>2</v>
      </c>
      <c r="AT50" s="6"/>
      <c r="AU50" s="6">
        <v>2</v>
      </c>
    </row>
    <row r="51" spans="1:47" s="7" customFormat="1" ht="34.5">
      <c r="A51" s="1" t="s">
        <v>5</v>
      </c>
      <c r="B51" s="8" t="s">
        <v>95</v>
      </c>
      <c r="C51" s="2" t="s">
        <v>75</v>
      </c>
      <c r="D51" s="3">
        <f t="shared" si="22"/>
        <v>75</v>
      </c>
      <c r="E51" s="3">
        <f t="shared" si="23"/>
        <v>20</v>
      </c>
      <c r="F51" s="4">
        <f t="shared" si="24"/>
        <v>0</v>
      </c>
      <c r="G51" s="4">
        <f t="shared" si="25"/>
        <v>10</v>
      </c>
      <c r="H51" s="5"/>
      <c r="I51" s="5">
        <v>5</v>
      </c>
      <c r="J51" s="5">
        <v>5</v>
      </c>
      <c r="K51" s="5"/>
      <c r="L51" s="4">
        <f t="shared" si="20"/>
        <v>10</v>
      </c>
      <c r="M51" s="3">
        <f t="shared" si="21"/>
        <v>55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10</v>
      </c>
      <c r="AJ51" s="6">
        <v>10</v>
      </c>
      <c r="AK51" s="6">
        <v>55</v>
      </c>
      <c r="AL51" s="6"/>
      <c r="AM51" s="6"/>
      <c r="AN51" s="6"/>
      <c r="AO51" s="6"/>
      <c r="AP51" s="6"/>
      <c r="AQ51" s="6">
        <v>3</v>
      </c>
      <c r="AR51" s="6">
        <v>1</v>
      </c>
      <c r="AS51" s="6">
        <v>3</v>
      </c>
      <c r="AT51" s="6"/>
      <c r="AU51" s="6">
        <v>3</v>
      </c>
    </row>
    <row r="52" spans="1:47" s="7" customFormat="1" ht="34.5">
      <c r="A52" s="1" t="s">
        <v>20</v>
      </c>
      <c r="B52" s="8" t="s">
        <v>97</v>
      </c>
      <c r="C52" s="2" t="s">
        <v>75</v>
      </c>
      <c r="D52" s="3">
        <f t="shared" si="22"/>
        <v>75</v>
      </c>
      <c r="E52" s="3">
        <f t="shared" si="23"/>
        <v>25</v>
      </c>
      <c r="F52" s="4">
        <f t="shared" si="24"/>
        <v>0</v>
      </c>
      <c r="G52" s="4">
        <f t="shared" si="25"/>
        <v>10</v>
      </c>
      <c r="H52" s="5"/>
      <c r="I52" s="5">
        <v>10</v>
      </c>
      <c r="J52" s="5"/>
      <c r="K52" s="5"/>
      <c r="L52" s="4">
        <f t="shared" si="20"/>
        <v>15</v>
      </c>
      <c r="M52" s="3">
        <f t="shared" si="21"/>
        <v>50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10</v>
      </c>
      <c r="AJ52" s="6">
        <v>15</v>
      </c>
      <c r="AK52" s="6">
        <v>50</v>
      </c>
      <c r="AL52" s="6"/>
      <c r="AM52" s="6"/>
      <c r="AN52" s="6"/>
      <c r="AO52" s="6"/>
      <c r="AP52" s="6"/>
      <c r="AQ52" s="6">
        <v>3</v>
      </c>
      <c r="AR52" s="6">
        <v>1</v>
      </c>
      <c r="AS52" s="6">
        <v>3</v>
      </c>
      <c r="AT52" s="6"/>
      <c r="AU52" s="6">
        <v>3</v>
      </c>
    </row>
    <row r="53" spans="1:47" s="7" customFormat="1" ht="34.5">
      <c r="A53" s="1" t="s">
        <v>21</v>
      </c>
      <c r="B53" s="8" t="s">
        <v>94</v>
      </c>
      <c r="C53" s="2" t="s">
        <v>75</v>
      </c>
      <c r="D53" s="3">
        <f t="shared" si="22"/>
        <v>75</v>
      </c>
      <c r="E53" s="3">
        <f t="shared" si="23"/>
        <v>22</v>
      </c>
      <c r="F53" s="4">
        <f t="shared" si="24"/>
        <v>0</v>
      </c>
      <c r="G53" s="4">
        <f t="shared" si="25"/>
        <v>12</v>
      </c>
      <c r="H53" s="5"/>
      <c r="I53" s="5">
        <v>6</v>
      </c>
      <c r="J53" s="5">
        <v>6</v>
      </c>
      <c r="K53" s="5"/>
      <c r="L53" s="4">
        <f t="shared" si="20"/>
        <v>10</v>
      </c>
      <c r="M53" s="3">
        <f t="shared" si="21"/>
        <v>53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12</v>
      </c>
      <c r="AJ53" s="6">
        <v>10</v>
      </c>
      <c r="AK53" s="6">
        <v>53</v>
      </c>
      <c r="AL53" s="6"/>
      <c r="AM53" s="6"/>
      <c r="AN53" s="6"/>
      <c r="AO53" s="6"/>
      <c r="AP53" s="6"/>
      <c r="AQ53" s="6">
        <v>3</v>
      </c>
      <c r="AR53" s="6">
        <v>1</v>
      </c>
      <c r="AS53" s="6">
        <v>3</v>
      </c>
      <c r="AT53" s="6"/>
      <c r="AU53" s="6">
        <v>3</v>
      </c>
    </row>
    <row r="54" spans="1:47" s="7" customFormat="1" ht="51.75" customHeight="1">
      <c r="A54" s="1" t="s">
        <v>22</v>
      </c>
      <c r="B54" s="8" t="s">
        <v>93</v>
      </c>
      <c r="C54" s="2" t="s">
        <v>75</v>
      </c>
      <c r="D54" s="3">
        <f t="shared" si="22"/>
        <v>75</v>
      </c>
      <c r="E54" s="3">
        <f t="shared" si="23"/>
        <v>23</v>
      </c>
      <c r="F54" s="4">
        <f t="shared" si="24"/>
        <v>0</v>
      </c>
      <c r="G54" s="4">
        <f t="shared" si="25"/>
        <v>8</v>
      </c>
      <c r="H54" s="5"/>
      <c r="I54" s="5">
        <v>8</v>
      </c>
      <c r="J54" s="5"/>
      <c r="K54" s="5"/>
      <c r="L54" s="4">
        <f t="shared" si="20"/>
        <v>15</v>
      </c>
      <c r="M54" s="3">
        <f t="shared" si="21"/>
        <v>52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8</v>
      </c>
      <c r="AJ54" s="6">
        <v>15</v>
      </c>
      <c r="AK54" s="6">
        <v>52</v>
      </c>
      <c r="AL54" s="6"/>
      <c r="AM54" s="6"/>
      <c r="AN54" s="6"/>
      <c r="AO54" s="6"/>
      <c r="AP54" s="6"/>
      <c r="AQ54" s="6">
        <v>3</v>
      </c>
      <c r="AR54" s="6">
        <v>1</v>
      </c>
      <c r="AS54" s="6">
        <v>2</v>
      </c>
      <c r="AT54" s="6"/>
      <c r="AU54" s="6">
        <v>3</v>
      </c>
    </row>
    <row r="55" spans="1:47" s="21" customFormat="1" ht="44.25">
      <c r="A55" s="16" t="s">
        <v>59</v>
      </c>
      <c r="B55" s="18" t="s">
        <v>137</v>
      </c>
      <c r="C55" s="16"/>
      <c r="D55" s="19">
        <f>SUM(D56:D64)</f>
        <v>700</v>
      </c>
      <c r="E55" s="19">
        <f aca="true" t="shared" si="26" ref="E55:AU55">SUM(E56:E64)</f>
        <v>189</v>
      </c>
      <c r="F55" s="19">
        <f t="shared" si="26"/>
        <v>0</v>
      </c>
      <c r="G55" s="19">
        <f t="shared" si="26"/>
        <v>94</v>
      </c>
      <c r="H55" s="19">
        <f t="shared" si="26"/>
        <v>0</v>
      </c>
      <c r="I55" s="19">
        <f t="shared" si="26"/>
        <v>61</v>
      </c>
      <c r="J55" s="19">
        <f t="shared" si="26"/>
        <v>33</v>
      </c>
      <c r="K55" s="19">
        <f t="shared" si="26"/>
        <v>0</v>
      </c>
      <c r="L55" s="19">
        <f t="shared" si="26"/>
        <v>95</v>
      </c>
      <c r="M55" s="19">
        <f t="shared" si="26"/>
        <v>511</v>
      </c>
      <c r="N55" s="19">
        <f t="shared" si="26"/>
        <v>0</v>
      </c>
      <c r="O55" s="19">
        <f t="shared" si="26"/>
        <v>0</v>
      </c>
      <c r="P55" s="19">
        <f t="shared" si="26"/>
        <v>0</v>
      </c>
      <c r="Q55" s="19">
        <f t="shared" si="26"/>
        <v>0</v>
      </c>
      <c r="R55" s="19">
        <f t="shared" si="26"/>
        <v>0</v>
      </c>
      <c r="S55" s="19">
        <f t="shared" si="26"/>
        <v>0</v>
      </c>
      <c r="T55" s="19">
        <f t="shared" si="26"/>
        <v>0</v>
      </c>
      <c r="U55" s="19">
        <f t="shared" si="26"/>
        <v>0</v>
      </c>
      <c r="V55" s="19">
        <f t="shared" si="26"/>
        <v>0</v>
      </c>
      <c r="W55" s="19">
        <f t="shared" si="26"/>
        <v>0</v>
      </c>
      <c r="X55" s="19">
        <f t="shared" si="26"/>
        <v>0</v>
      </c>
      <c r="Y55" s="19">
        <f t="shared" si="26"/>
        <v>0</v>
      </c>
      <c r="Z55" s="19">
        <f t="shared" si="26"/>
        <v>0</v>
      </c>
      <c r="AA55" s="19">
        <f t="shared" si="26"/>
        <v>0</v>
      </c>
      <c r="AB55" s="19">
        <f t="shared" si="26"/>
        <v>0</v>
      </c>
      <c r="AC55" s="19">
        <f t="shared" si="26"/>
        <v>0</v>
      </c>
      <c r="AD55" s="19">
        <f t="shared" si="26"/>
        <v>0</v>
      </c>
      <c r="AE55" s="19">
        <f t="shared" si="26"/>
        <v>46</v>
      </c>
      <c r="AF55" s="19">
        <f t="shared" si="26"/>
        <v>50</v>
      </c>
      <c r="AG55" s="19">
        <f t="shared" si="26"/>
        <v>254</v>
      </c>
      <c r="AH55" s="19">
        <f t="shared" si="26"/>
        <v>0</v>
      </c>
      <c r="AI55" s="19">
        <f t="shared" si="26"/>
        <v>48</v>
      </c>
      <c r="AJ55" s="19">
        <f t="shared" si="26"/>
        <v>45</v>
      </c>
      <c r="AK55" s="19">
        <f t="shared" si="26"/>
        <v>257</v>
      </c>
      <c r="AL55" s="19">
        <f t="shared" si="26"/>
        <v>0</v>
      </c>
      <c r="AM55" s="19">
        <f t="shared" si="26"/>
        <v>0</v>
      </c>
      <c r="AN55" s="19">
        <f t="shared" si="26"/>
        <v>0</v>
      </c>
      <c r="AO55" s="19">
        <f t="shared" si="26"/>
        <v>0</v>
      </c>
      <c r="AP55" s="19">
        <f t="shared" si="26"/>
        <v>14</v>
      </c>
      <c r="AQ55" s="19">
        <f t="shared" si="26"/>
        <v>14</v>
      </c>
      <c r="AR55" s="19">
        <f t="shared" si="26"/>
        <v>9</v>
      </c>
      <c r="AS55" s="19">
        <f t="shared" si="26"/>
        <v>28</v>
      </c>
      <c r="AT55" s="19">
        <f t="shared" si="26"/>
        <v>0</v>
      </c>
      <c r="AU55" s="19">
        <f t="shared" si="26"/>
        <v>28</v>
      </c>
    </row>
    <row r="56" spans="1:47" s="7" customFormat="1" ht="34.5">
      <c r="A56" s="1" t="s">
        <v>10</v>
      </c>
      <c r="B56" s="8" t="s">
        <v>140</v>
      </c>
      <c r="C56" s="2" t="s">
        <v>65</v>
      </c>
      <c r="D56" s="3">
        <f>SUM(E56,M56)</f>
        <v>100</v>
      </c>
      <c r="E56" s="3">
        <f>SUM(F56:G56,L56)</f>
        <v>27</v>
      </c>
      <c r="F56" s="4">
        <f>SUM(N56,R56,V56,Z56,AD56,AH56)</f>
        <v>0</v>
      </c>
      <c r="G56" s="4">
        <f>SUM(O56,S56,W56,AA56,AE56,AI56)</f>
        <v>12</v>
      </c>
      <c r="H56" s="5"/>
      <c r="I56" s="5">
        <v>6</v>
      </c>
      <c r="J56" s="5">
        <v>6</v>
      </c>
      <c r="K56" s="5"/>
      <c r="L56" s="4">
        <f aca="true" t="shared" si="27" ref="L56:L64">SUM(P56,T56,X56,AB56,AF56,AJ56)</f>
        <v>15</v>
      </c>
      <c r="M56" s="3">
        <f aca="true" t="shared" si="28" ref="M56:M64">SUM(Q56,U56,Y56,AC56,AG56,AK56)</f>
        <v>73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12</v>
      </c>
      <c r="AF56" s="6">
        <v>15</v>
      </c>
      <c r="AG56" s="6">
        <v>73</v>
      </c>
      <c r="AH56" s="6"/>
      <c r="AI56" s="6"/>
      <c r="AJ56" s="6"/>
      <c r="AK56" s="6"/>
      <c r="AL56" s="6"/>
      <c r="AM56" s="6"/>
      <c r="AN56" s="6"/>
      <c r="AO56" s="6"/>
      <c r="AP56" s="6">
        <v>4</v>
      </c>
      <c r="AQ56" s="6"/>
      <c r="AR56" s="6">
        <v>1</v>
      </c>
      <c r="AS56" s="6">
        <v>4</v>
      </c>
      <c r="AT56" s="6"/>
      <c r="AU56" s="6">
        <v>4</v>
      </c>
    </row>
    <row r="57" spans="1:47" s="7" customFormat="1" ht="34.5">
      <c r="A57" s="1" t="s">
        <v>9</v>
      </c>
      <c r="B57" s="8" t="s">
        <v>144</v>
      </c>
      <c r="C57" s="2" t="s">
        <v>65</v>
      </c>
      <c r="D57" s="3">
        <f aca="true" t="shared" si="29" ref="D57:D64">SUM(E57,M57)</f>
        <v>100</v>
      </c>
      <c r="E57" s="3">
        <f aca="true" t="shared" si="30" ref="E57:E64">SUM(F57:G57,L57)</f>
        <v>25</v>
      </c>
      <c r="F57" s="4">
        <f aca="true" t="shared" si="31" ref="F57:F64">SUM(N57,R57,V57,Z57,AD57,AH57)</f>
        <v>0</v>
      </c>
      <c r="G57" s="4">
        <f aca="true" t="shared" si="32" ref="G57:G64">SUM(O57,S57,W57,AA57,AE57,AI57)</f>
        <v>10</v>
      </c>
      <c r="H57" s="5"/>
      <c r="I57" s="5">
        <v>5</v>
      </c>
      <c r="J57" s="5">
        <v>5</v>
      </c>
      <c r="K57" s="5"/>
      <c r="L57" s="4">
        <f t="shared" si="27"/>
        <v>15</v>
      </c>
      <c r="M57" s="3">
        <f t="shared" si="28"/>
        <v>75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10</v>
      </c>
      <c r="AF57" s="6">
        <v>15</v>
      </c>
      <c r="AG57" s="6">
        <v>75</v>
      </c>
      <c r="AH57" s="6"/>
      <c r="AI57" s="6"/>
      <c r="AJ57" s="6"/>
      <c r="AK57" s="6"/>
      <c r="AL57" s="6"/>
      <c r="AM57" s="6"/>
      <c r="AN57" s="6"/>
      <c r="AO57" s="6"/>
      <c r="AP57" s="6">
        <v>4</v>
      </c>
      <c r="AQ57" s="6"/>
      <c r="AR57" s="6">
        <v>1</v>
      </c>
      <c r="AS57" s="6">
        <v>4</v>
      </c>
      <c r="AT57" s="6"/>
      <c r="AU57" s="6">
        <v>4</v>
      </c>
    </row>
    <row r="58" spans="1:47" s="7" customFormat="1" ht="34.5">
      <c r="A58" s="1" t="s">
        <v>8</v>
      </c>
      <c r="B58" s="8" t="s">
        <v>143</v>
      </c>
      <c r="C58" s="2" t="s">
        <v>65</v>
      </c>
      <c r="D58" s="3">
        <f t="shared" si="29"/>
        <v>75</v>
      </c>
      <c r="E58" s="3">
        <f t="shared" si="30"/>
        <v>22</v>
      </c>
      <c r="F58" s="4">
        <f t="shared" si="31"/>
        <v>0</v>
      </c>
      <c r="G58" s="4">
        <f t="shared" si="32"/>
        <v>12</v>
      </c>
      <c r="H58" s="5"/>
      <c r="I58" s="5">
        <v>6</v>
      </c>
      <c r="J58" s="5">
        <v>6</v>
      </c>
      <c r="K58" s="5"/>
      <c r="L58" s="4">
        <f t="shared" si="27"/>
        <v>10</v>
      </c>
      <c r="M58" s="3">
        <f t="shared" si="28"/>
        <v>53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12</v>
      </c>
      <c r="AF58" s="6">
        <v>10</v>
      </c>
      <c r="AG58" s="6">
        <v>53</v>
      </c>
      <c r="AH58" s="6"/>
      <c r="AI58" s="6"/>
      <c r="AJ58" s="6"/>
      <c r="AK58" s="6"/>
      <c r="AL58" s="6"/>
      <c r="AM58" s="6"/>
      <c r="AN58" s="6"/>
      <c r="AO58" s="6"/>
      <c r="AP58" s="6">
        <v>3</v>
      </c>
      <c r="AQ58" s="6"/>
      <c r="AR58" s="6">
        <v>1</v>
      </c>
      <c r="AS58" s="6">
        <v>3</v>
      </c>
      <c r="AT58" s="6"/>
      <c r="AU58" s="6">
        <v>3</v>
      </c>
    </row>
    <row r="59" spans="1:47" s="7" customFormat="1" ht="34.5">
      <c r="A59" s="1" t="s">
        <v>7</v>
      </c>
      <c r="B59" s="8" t="s">
        <v>146</v>
      </c>
      <c r="C59" s="2" t="s">
        <v>65</v>
      </c>
      <c r="D59" s="3">
        <f t="shared" si="29"/>
        <v>75</v>
      </c>
      <c r="E59" s="3">
        <f t="shared" si="30"/>
        <v>22</v>
      </c>
      <c r="F59" s="4">
        <f t="shared" si="31"/>
        <v>0</v>
      </c>
      <c r="G59" s="4">
        <f t="shared" si="32"/>
        <v>12</v>
      </c>
      <c r="H59" s="5"/>
      <c r="I59" s="5">
        <v>12</v>
      </c>
      <c r="J59" s="5"/>
      <c r="K59" s="5"/>
      <c r="L59" s="4">
        <f t="shared" si="27"/>
        <v>10</v>
      </c>
      <c r="M59" s="3">
        <f t="shared" si="28"/>
        <v>53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12</v>
      </c>
      <c r="AF59" s="6">
        <v>10</v>
      </c>
      <c r="AG59" s="6">
        <v>53</v>
      </c>
      <c r="AH59" s="6"/>
      <c r="AI59" s="6"/>
      <c r="AJ59" s="6"/>
      <c r="AK59" s="6"/>
      <c r="AL59" s="6"/>
      <c r="AM59" s="6"/>
      <c r="AN59" s="6"/>
      <c r="AO59" s="6"/>
      <c r="AP59" s="6">
        <v>3</v>
      </c>
      <c r="AQ59" s="6"/>
      <c r="AR59" s="6">
        <v>1</v>
      </c>
      <c r="AS59" s="6">
        <v>3</v>
      </c>
      <c r="AT59" s="6"/>
      <c r="AU59" s="6">
        <v>3</v>
      </c>
    </row>
    <row r="60" spans="1:47" s="7" customFormat="1" ht="34.5">
      <c r="A60" s="1" t="s">
        <v>6</v>
      </c>
      <c r="B60" s="8" t="s">
        <v>145</v>
      </c>
      <c r="C60" s="2" t="s">
        <v>75</v>
      </c>
      <c r="D60" s="3">
        <f t="shared" si="29"/>
        <v>75</v>
      </c>
      <c r="E60" s="3">
        <f t="shared" si="30"/>
        <v>22</v>
      </c>
      <c r="F60" s="4">
        <f t="shared" si="31"/>
        <v>0</v>
      </c>
      <c r="G60" s="4">
        <f t="shared" si="32"/>
        <v>12</v>
      </c>
      <c r="H60" s="5"/>
      <c r="I60" s="5">
        <v>6</v>
      </c>
      <c r="J60" s="5">
        <v>6</v>
      </c>
      <c r="K60" s="5"/>
      <c r="L60" s="4">
        <f t="shared" si="27"/>
        <v>10</v>
      </c>
      <c r="M60" s="3">
        <f t="shared" si="28"/>
        <v>53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12</v>
      </c>
      <c r="AJ60" s="6">
        <v>10</v>
      </c>
      <c r="AK60" s="6">
        <v>53</v>
      </c>
      <c r="AL60" s="6"/>
      <c r="AM60" s="6"/>
      <c r="AN60" s="6"/>
      <c r="AO60" s="6"/>
      <c r="AP60" s="6"/>
      <c r="AQ60" s="6">
        <v>3</v>
      </c>
      <c r="AR60" s="6">
        <v>1</v>
      </c>
      <c r="AS60" s="6">
        <v>3</v>
      </c>
      <c r="AT60" s="6"/>
      <c r="AU60" s="6">
        <v>3</v>
      </c>
    </row>
    <row r="61" spans="1:47" s="7" customFormat="1" ht="34.5">
      <c r="A61" s="1" t="s">
        <v>5</v>
      </c>
      <c r="B61" s="8" t="s">
        <v>147</v>
      </c>
      <c r="C61" s="2" t="s">
        <v>75</v>
      </c>
      <c r="D61" s="3">
        <f t="shared" si="29"/>
        <v>75</v>
      </c>
      <c r="E61" s="3">
        <f t="shared" si="30"/>
        <v>20</v>
      </c>
      <c r="F61" s="4">
        <f t="shared" si="31"/>
        <v>0</v>
      </c>
      <c r="G61" s="4">
        <f t="shared" si="32"/>
        <v>10</v>
      </c>
      <c r="H61" s="5"/>
      <c r="I61" s="5">
        <v>5</v>
      </c>
      <c r="J61" s="5">
        <v>5</v>
      </c>
      <c r="K61" s="5"/>
      <c r="L61" s="4">
        <f t="shared" si="27"/>
        <v>10</v>
      </c>
      <c r="M61" s="3">
        <f t="shared" si="28"/>
        <v>55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10</v>
      </c>
      <c r="AJ61" s="6">
        <v>10</v>
      </c>
      <c r="AK61" s="6">
        <v>55</v>
      </c>
      <c r="AL61" s="6"/>
      <c r="AM61" s="6"/>
      <c r="AN61" s="6"/>
      <c r="AO61" s="6"/>
      <c r="AP61" s="6"/>
      <c r="AQ61" s="6">
        <v>3</v>
      </c>
      <c r="AR61" s="6">
        <v>1</v>
      </c>
      <c r="AS61" s="6">
        <v>3</v>
      </c>
      <c r="AT61" s="6"/>
      <c r="AU61" s="6">
        <v>3</v>
      </c>
    </row>
    <row r="62" spans="1:47" s="7" customFormat="1" ht="34.5">
      <c r="A62" s="1" t="s">
        <v>20</v>
      </c>
      <c r="B62" s="8" t="s">
        <v>141</v>
      </c>
      <c r="C62" s="2" t="s">
        <v>75</v>
      </c>
      <c r="D62" s="3">
        <f t="shared" si="29"/>
        <v>50</v>
      </c>
      <c r="E62" s="3">
        <f t="shared" si="30"/>
        <v>13</v>
      </c>
      <c r="F62" s="4">
        <f t="shared" si="31"/>
        <v>0</v>
      </c>
      <c r="G62" s="4">
        <f t="shared" si="32"/>
        <v>8</v>
      </c>
      <c r="H62" s="5"/>
      <c r="I62" s="5">
        <v>8</v>
      </c>
      <c r="J62" s="5"/>
      <c r="K62" s="5"/>
      <c r="L62" s="4">
        <f t="shared" si="27"/>
        <v>5</v>
      </c>
      <c r="M62" s="3">
        <f t="shared" si="28"/>
        <v>37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8</v>
      </c>
      <c r="AJ62" s="6">
        <v>5</v>
      </c>
      <c r="AK62" s="6">
        <v>37</v>
      </c>
      <c r="AL62" s="6"/>
      <c r="AM62" s="6"/>
      <c r="AN62" s="6"/>
      <c r="AO62" s="6"/>
      <c r="AP62" s="6"/>
      <c r="AQ62" s="6">
        <v>2</v>
      </c>
      <c r="AR62" s="6">
        <v>1</v>
      </c>
      <c r="AS62" s="6">
        <v>2</v>
      </c>
      <c r="AT62" s="6"/>
      <c r="AU62" s="6">
        <v>2</v>
      </c>
    </row>
    <row r="63" spans="1:47" s="7" customFormat="1" ht="34.5">
      <c r="A63" s="1" t="s">
        <v>21</v>
      </c>
      <c r="B63" s="8" t="s">
        <v>142</v>
      </c>
      <c r="C63" s="2" t="s">
        <v>75</v>
      </c>
      <c r="D63" s="3">
        <f t="shared" si="29"/>
        <v>100</v>
      </c>
      <c r="E63" s="3">
        <f t="shared" si="30"/>
        <v>25</v>
      </c>
      <c r="F63" s="4">
        <f t="shared" si="31"/>
        <v>0</v>
      </c>
      <c r="G63" s="4">
        <f t="shared" si="32"/>
        <v>10</v>
      </c>
      <c r="H63" s="5"/>
      <c r="I63" s="5">
        <v>5</v>
      </c>
      <c r="J63" s="5">
        <v>5</v>
      </c>
      <c r="K63" s="5"/>
      <c r="L63" s="4">
        <f t="shared" si="27"/>
        <v>15</v>
      </c>
      <c r="M63" s="3">
        <f t="shared" si="28"/>
        <v>75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10</v>
      </c>
      <c r="AJ63" s="6">
        <v>15</v>
      </c>
      <c r="AK63" s="6">
        <v>75</v>
      </c>
      <c r="AL63" s="6"/>
      <c r="AM63" s="6"/>
      <c r="AN63" s="6"/>
      <c r="AO63" s="6"/>
      <c r="AP63" s="6"/>
      <c r="AQ63" s="6">
        <v>4</v>
      </c>
      <c r="AR63" s="6">
        <v>1</v>
      </c>
      <c r="AS63" s="6">
        <v>4</v>
      </c>
      <c r="AT63" s="6"/>
      <c r="AU63" s="6">
        <v>4</v>
      </c>
    </row>
    <row r="64" spans="1:47" s="7" customFormat="1" ht="34.5">
      <c r="A64" s="1" t="s">
        <v>22</v>
      </c>
      <c r="B64" s="8" t="s">
        <v>139</v>
      </c>
      <c r="C64" s="2" t="s">
        <v>75</v>
      </c>
      <c r="D64" s="3">
        <f t="shared" si="29"/>
        <v>50</v>
      </c>
      <c r="E64" s="3">
        <f t="shared" si="30"/>
        <v>13</v>
      </c>
      <c r="F64" s="4">
        <f t="shared" si="31"/>
        <v>0</v>
      </c>
      <c r="G64" s="4">
        <f t="shared" si="32"/>
        <v>8</v>
      </c>
      <c r="H64" s="5"/>
      <c r="I64" s="5">
        <v>8</v>
      </c>
      <c r="J64" s="5"/>
      <c r="K64" s="5"/>
      <c r="L64" s="4">
        <f t="shared" si="27"/>
        <v>5</v>
      </c>
      <c r="M64" s="3">
        <f t="shared" si="28"/>
        <v>37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>
        <v>8</v>
      </c>
      <c r="AJ64" s="6">
        <v>5</v>
      </c>
      <c r="AK64" s="6">
        <v>37</v>
      </c>
      <c r="AL64" s="6"/>
      <c r="AM64" s="6"/>
      <c r="AN64" s="6"/>
      <c r="AO64" s="6"/>
      <c r="AP64" s="6"/>
      <c r="AQ64" s="6">
        <v>2</v>
      </c>
      <c r="AR64" s="6">
        <v>1</v>
      </c>
      <c r="AS64" s="6">
        <v>2</v>
      </c>
      <c r="AT64" s="6"/>
      <c r="AU64" s="6">
        <v>2</v>
      </c>
    </row>
    <row r="65" spans="1:47" s="21" customFormat="1" ht="44.25">
      <c r="A65" s="16" t="s">
        <v>106</v>
      </c>
      <c r="B65" s="18" t="s">
        <v>111</v>
      </c>
      <c r="C65" s="16"/>
      <c r="D65" s="19">
        <f>SUM(D66:D74)</f>
        <v>700</v>
      </c>
      <c r="E65" s="19">
        <f aca="true" t="shared" si="33" ref="E65:AU65">SUM(E66:E74)</f>
        <v>189</v>
      </c>
      <c r="F65" s="19">
        <f t="shared" si="33"/>
        <v>0</v>
      </c>
      <c r="G65" s="19">
        <f t="shared" si="33"/>
        <v>94</v>
      </c>
      <c r="H65" s="19">
        <f t="shared" si="33"/>
        <v>0</v>
      </c>
      <c r="I65" s="19">
        <f t="shared" si="33"/>
        <v>61</v>
      </c>
      <c r="J65" s="19">
        <f t="shared" si="33"/>
        <v>33</v>
      </c>
      <c r="K65" s="19">
        <f t="shared" si="33"/>
        <v>0</v>
      </c>
      <c r="L65" s="19">
        <f t="shared" si="33"/>
        <v>95</v>
      </c>
      <c r="M65" s="19">
        <f t="shared" si="33"/>
        <v>511</v>
      </c>
      <c r="N65" s="19">
        <f t="shared" si="33"/>
        <v>0</v>
      </c>
      <c r="O65" s="19">
        <f t="shared" si="33"/>
        <v>0</v>
      </c>
      <c r="P65" s="19">
        <f t="shared" si="33"/>
        <v>0</v>
      </c>
      <c r="Q65" s="19">
        <f t="shared" si="33"/>
        <v>0</v>
      </c>
      <c r="R65" s="19">
        <f t="shared" si="33"/>
        <v>0</v>
      </c>
      <c r="S65" s="19">
        <f t="shared" si="33"/>
        <v>0</v>
      </c>
      <c r="T65" s="19">
        <f t="shared" si="33"/>
        <v>0</v>
      </c>
      <c r="U65" s="19">
        <f t="shared" si="33"/>
        <v>0</v>
      </c>
      <c r="V65" s="19">
        <f t="shared" si="33"/>
        <v>0</v>
      </c>
      <c r="W65" s="19">
        <f t="shared" si="33"/>
        <v>0</v>
      </c>
      <c r="X65" s="19">
        <f t="shared" si="33"/>
        <v>0</v>
      </c>
      <c r="Y65" s="19">
        <f t="shared" si="33"/>
        <v>0</v>
      </c>
      <c r="Z65" s="19">
        <f t="shared" si="33"/>
        <v>0</v>
      </c>
      <c r="AA65" s="19">
        <f t="shared" si="33"/>
        <v>0</v>
      </c>
      <c r="AB65" s="19">
        <f t="shared" si="33"/>
        <v>0</v>
      </c>
      <c r="AC65" s="19">
        <f t="shared" si="33"/>
        <v>0</v>
      </c>
      <c r="AD65" s="19">
        <f t="shared" si="33"/>
        <v>0</v>
      </c>
      <c r="AE65" s="19">
        <f t="shared" si="33"/>
        <v>44</v>
      </c>
      <c r="AF65" s="19">
        <f t="shared" si="33"/>
        <v>50</v>
      </c>
      <c r="AG65" s="19">
        <f t="shared" si="33"/>
        <v>256</v>
      </c>
      <c r="AH65" s="19">
        <f t="shared" si="33"/>
        <v>0</v>
      </c>
      <c r="AI65" s="19">
        <f t="shared" si="33"/>
        <v>50</v>
      </c>
      <c r="AJ65" s="19">
        <f t="shared" si="33"/>
        <v>45</v>
      </c>
      <c r="AK65" s="19">
        <f t="shared" si="33"/>
        <v>255</v>
      </c>
      <c r="AL65" s="19">
        <f t="shared" si="33"/>
        <v>0</v>
      </c>
      <c r="AM65" s="19">
        <f t="shared" si="33"/>
        <v>0</v>
      </c>
      <c r="AN65" s="19">
        <f t="shared" si="33"/>
        <v>0</v>
      </c>
      <c r="AO65" s="19">
        <f t="shared" si="33"/>
        <v>0</v>
      </c>
      <c r="AP65" s="19">
        <f t="shared" si="33"/>
        <v>14</v>
      </c>
      <c r="AQ65" s="19">
        <f t="shared" si="33"/>
        <v>14</v>
      </c>
      <c r="AR65" s="19">
        <f t="shared" si="33"/>
        <v>9</v>
      </c>
      <c r="AS65" s="19">
        <f t="shared" si="33"/>
        <v>28</v>
      </c>
      <c r="AT65" s="19">
        <f t="shared" si="33"/>
        <v>0</v>
      </c>
      <c r="AU65" s="19">
        <f t="shared" si="33"/>
        <v>28</v>
      </c>
    </row>
    <row r="66" spans="1:47" s="7" customFormat="1" ht="34.5">
      <c r="A66" s="1" t="s">
        <v>10</v>
      </c>
      <c r="B66" s="8" t="s">
        <v>115</v>
      </c>
      <c r="C66" s="2" t="s">
        <v>65</v>
      </c>
      <c r="D66" s="3">
        <f>SUM(E66,M66)</f>
        <v>100</v>
      </c>
      <c r="E66" s="3">
        <f>SUM(F66:G66,L66)</f>
        <v>25</v>
      </c>
      <c r="F66" s="4">
        <f>SUM(N66,R66,V66,Z66,AD66,AH66)</f>
        <v>0</v>
      </c>
      <c r="G66" s="4">
        <f>SUM(O66,S66,W66,AA66,AE66,AI66)</f>
        <v>10</v>
      </c>
      <c r="H66" s="5"/>
      <c r="I66" s="5">
        <v>5</v>
      </c>
      <c r="J66" s="5">
        <v>5</v>
      </c>
      <c r="K66" s="5"/>
      <c r="L66" s="4">
        <f aca="true" t="shared" si="34" ref="L66:L74">SUM(P66,T66,X66,AB66,AF66,AJ66)</f>
        <v>15</v>
      </c>
      <c r="M66" s="3">
        <f aca="true" t="shared" si="35" ref="M66:M74">SUM(Q66,U66,Y66,AC66,AG66,AK66)</f>
        <v>75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>
        <v>10</v>
      </c>
      <c r="AF66" s="6">
        <v>15</v>
      </c>
      <c r="AG66" s="6">
        <v>75</v>
      </c>
      <c r="AH66" s="6"/>
      <c r="AI66" s="6"/>
      <c r="AJ66" s="6"/>
      <c r="AK66" s="6"/>
      <c r="AL66" s="6"/>
      <c r="AM66" s="6"/>
      <c r="AN66" s="6"/>
      <c r="AO66" s="6"/>
      <c r="AP66" s="6">
        <v>4</v>
      </c>
      <c r="AQ66" s="6"/>
      <c r="AR66" s="6">
        <v>1</v>
      </c>
      <c r="AS66" s="6">
        <v>4</v>
      </c>
      <c r="AT66" s="6"/>
      <c r="AU66" s="6">
        <v>4</v>
      </c>
    </row>
    <row r="67" spans="1:47" s="7" customFormat="1" ht="34.5">
      <c r="A67" s="1" t="s">
        <v>9</v>
      </c>
      <c r="B67" s="8" t="s">
        <v>117</v>
      </c>
      <c r="C67" s="2" t="s">
        <v>65</v>
      </c>
      <c r="D67" s="3">
        <f aca="true" t="shared" si="36" ref="D67:D74">SUM(E67,M67)</f>
        <v>100</v>
      </c>
      <c r="E67" s="3">
        <f aca="true" t="shared" si="37" ref="E67:E74">SUM(F67:G67,L67)</f>
        <v>27</v>
      </c>
      <c r="F67" s="4">
        <f aca="true" t="shared" si="38" ref="F67:F74">SUM(N67,R67,V67,Z67,AD67,AH67)</f>
        <v>0</v>
      </c>
      <c r="G67" s="4">
        <f aca="true" t="shared" si="39" ref="G67:G74">SUM(O67,S67,W67,AA67,AE67,AI67)</f>
        <v>12</v>
      </c>
      <c r="H67" s="5"/>
      <c r="I67" s="5">
        <v>6</v>
      </c>
      <c r="J67" s="5">
        <v>6</v>
      </c>
      <c r="K67" s="5"/>
      <c r="L67" s="4">
        <f t="shared" si="34"/>
        <v>15</v>
      </c>
      <c r="M67" s="3">
        <f t="shared" si="35"/>
        <v>73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v>12</v>
      </c>
      <c r="AF67" s="6">
        <v>15</v>
      </c>
      <c r="AG67" s="6">
        <v>73</v>
      </c>
      <c r="AH67" s="6"/>
      <c r="AI67" s="6"/>
      <c r="AJ67" s="6"/>
      <c r="AK67" s="6"/>
      <c r="AL67" s="6"/>
      <c r="AM67" s="6"/>
      <c r="AN67" s="6"/>
      <c r="AO67" s="6"/>
      <c r="AP67" s="6">
        <v>4</v>
      </c>
      <c r="AQ67" s="6"/>
      <c r="AR67" s="6">
        <v>1</v>
      </c>
      <c r="AS67" s="6">
        <v>4</v>
      </c>
      <c r="AT67" s="6"/>
      <c r="AU67" s="6">
        <v>4</v>
      </c>
    </row>
    <row r="68" spans="1:47" s="7" customFormat="1" ht="34.5">
      <c r="A68" s="1" t="s">
        <v>8</v>
      </c>
      <c r="B68" s="8" t="s">
        <v>116</v>
      </c>
      <c r="C68" s="2" t="s">
        <v>65</v>
      </c>
      <c r="D68" s="3">
        <f t="shared" si="36"/>
        <v>75</v>
      </c>
      <c r="E68" s="3">
        <f t="shared" si="37"/>
        <v>20</v>
      </c>
      <c r="F68" s="4">
        <f t="shared" si="38"/>
        <v>0</v>
      </c>
      <c r="G68" s="4">
        <f t="shared" si="39"/>
        <v>10</v>
      </c>
      <c r="H68" s="5"/>
      <c r="I68" s="5">
        <v>5</v>
      </c>
      <c r="J68" s="5">
        <v>5</v>
      </c>
      <c r="K68" s="5"/>
      <c r="L68" s="4">
        <f t="shared" si="34"/>
        <v>10</v>
      </c>
      <c r="M68" s="3">
        <f t="shared" si="35"/>
        <v>55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v>10</v>
      </c>
      <c r="AF68" s="6">
        <v>10</v>
      </c>
      <c r="AG68" s="6">
        <v>55</v>
      </c>
      <c r="AH68" s="6"/>
      <c r="AI68" s="6"/>
      <c r="AJ68" s="6"/>
      <c r="AK68" s="6"/>
      <c r="AL68" s="6"/>
      <c r="AM68" s="6"/>
      <c r="AN68" s="6"/>
      <c r="AO68" s="6"/>
      <c r="AP68" s="6">
        <v>3</v>
      </c>
      <c r="AQ68" s="6"/>
      <c r="AR68" s="6">
        <v>1</v>
      </c>
      <c r="AS68" s="6">
        <v>3</v>
      </c>
      <c r="AT68" s="6"/>
      <c r="AU68" s="6">
        <v>3</v>
      </c>
    </row>
    <row r="69" spans="1:47" s="7" customFormat="1" ht="34.5">
      <c r="A69" s="1" t="s">
        <v>7</v>
      </c>
      <c r="B69" s="8" t="s">
        <v>118</v>
      </c>
      <c r="C69" s="2" t="s">
        <v>65</v>
      </c>
      <c r="D69" s="3">
        <f t="shared" si="36"/>
        <v>75</v>
      </c>
      <c r="E69" s="3">
        <f t="shared" si="37"/>
        <v>22</v>
      </c>
      <c r="F69" s="4">
        <f t="shared" si="38"/>
        <v>0</v>
      </c>
      <c r="G69" s="4">
        <f t="shared" si="39"/>
        <v>12</v>
      </c>
      <c r="H69" s="5"/>
      <c r="I69" s="5">
        <v>12</v>
      </c>
      <c r="J69" s="5"/>
      <c r="K69" s="5"/>
      <c r="L69" s="4">
        <f t="shared" si="34"/>
        <v>10</v>
      </c>
      <c r="M69" s="3">
        <f t="shared" si="35"/>
        <v>53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>
        <v>12</v>
      </c>
      <c r="AF69" s="6">
        <v>10</v>
      </c>
      <c r="AG69" s="6">
        <v>53</v>
      </c>
      <c r="AH69" s="6"/>
      <c r="AI69" s="6"/>
      <c r="AJ69" s="6"/>
      <c r="AK69" s="6"/>
      <c r="AL69" s="6"/>
      <c r="AM69" s="6"/>
      <c r="AN69" s="6"/>
      <c r="AO69" s="6"/>
      <c r="AP69" s="6">
        <v>3</v>
      </c>
      <c r="AQ69" s="6"/>
      <c r="AR69" s="6">
        <v>1</v>
      </c>
      <c r="AS69" s="6">
        <v>3</v>
      </c>
      <c r="AT69" s="6"/>
      <c r="AU69" s="6">
        <v>3</v>
      </c>
    </row>
    <row r="70" spans="1:47" s="7" customFormat="1" ht="34.5">
      <c r="A70" s="1" t="s">
        <v>6</v>
      </c>
      <c r="B70" s="8" t="s">
        <v>113</v>
      </c>
      <c r="C70" s="2" t="s">
        <v>75</v>
      </c>
      <c r="D70" s="3">
        <f t="shared" si="36"/>
        <v>75</v>
      </c>
      <c r="E70" s="3">
        <f t="shared" si="37"/>
        <v>22</v>
      </c>
      <c r="F70" s="4">
        <f t="shared" si="38"/>
        <v>0</v>
      </c>
      <c r="G70" s="4">
        <f t="shared" si="39"/>
        <v>12</v>
      </c>
      <c r="H70" s="5"/>
      <c r="I70" s="5">
        <v>6</v>
      </c>
      <c r="J70" s="5">
        <v>6</v>
      </c>
      <c r="K70" s="5"/>
      <c r="L70" s="4">
        <f t="shared" si="34"/>
        <v>10</v>
      </c>
      <c r="M70" s="3">
        <f t="shared" si="35"/>
        <v>53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>
        <v>12</v>
      </c>
      <c r="AJ70" s="6">
        <v>10</v>
      </c>
      <c r="AK70" s="6">
        <v>53</v>
      </c>
      <c r="AL70" s="6"/>
      <c r="AM70" s="6"/>
      <c r="AN70" s="6"/>
      <c r="AO70" s="6"/>
      <c r="AP70" s="6"/>
      <c r="AQ70" s="6">
        <v>3</v>
      </c>
      <c r="AR70" s="6">
        <v>1</v>
      </c>
      <c r="AS70" s="6">
        <v>3</v>
      </c>
      <c r="AT70" s="6"/>
      <c r="AU70" s="6">
        <v>3</v>
      </c>
    </row>
    <row r="71" spans="1:47" s="7" customFormat="1" ht="34.5">
      <c r="A71" s="1" t="s">
        <v>5</v>
      </c>
      <c r="B71" s="8" t="s">
        <v>114</v>
      </c>
      <c r="C71" s="2" t="s">
        <v>75</v>
      </c>
      <c r="D71" s="3">
        <f t="shared" si="36"/>
        <v>75</v>
      </c>
      <c r="E71" s="3">
        <f t="shared" si="37"/>
        <v>20</v>
      </c>
      <c r="F71" s="4">
        <f t="shared" si="38"/>
        <v>0</v>
      </c>
      <c r="G71" s="4">
        <f t="shared" si="39"/>
        <v>10</v>
      </c>
      <c r="H71" s="5"/>
      <c r="I71" s="5">
        <v>5</v>
      </c>
      <c r="J71" s="5">
        <v>5</v>
      </c>
      <c r="K71" s="5"/>
      <c r="L71" s="4">
        <f t="shared" si="34"/>
        <v>10</v>
      </c>
      <c r="M71" s="3">
        <f t="shared" si="35"/>
        <v>55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10</v>
      </c>
      <c r="AJ71" s="6">
        <v>10</v>
      </c>
      <c r="AK71" s="6">
        <v>55</v>
      </c>
      <c r="AL71" s="6"/>
      <c r="AM71" s="6"/>
      <c r="AN71" s="6"/>
      <c r="AO71" s="6"/>
      <c r="AP71" s="6"/>
      <c r="AQ71" s="6">
        <v>3</v>
      </c>
      <c r="AR71" s="6">
        <v>1</v>
      </c>
      <c r="AS71" s="6">
        <v>3</v>
      </c>
      <c r="AT71" s="6"/>
      <c r="AU71" s="6">
        <v>3</v>
      </c>
    </row>
    <row r="72" spans="1:47" s="7" customFormat="1" ht="34.5">
      <c r="A72" s="1" t="s">
        <v>20</v>
      </c>
      <c r="B72" s="8" t="s">
        <v>119</v>
      </c>
      <c r="C72" s="2" t="s">
        <v>75</v>
      </c>
      <c r="D72" s="3">
        <f t="shared" si="36"/>
        <v>50</v>
      </c>
      <c r="E72" s="3">
        <f t="shared" si="37"/>
        <v>8</v>
      </c>
      <c r="F72" s="4">
        <f t="shared" si="38"/>
        <v>0</v>
      </c>
      <c r="G72" s="4">
        <f t="shared" si="39"/>
        <v>8</v>
      </c>
      <c r="H72" s="5"/>
      <c r="I72" s="5">
        <v>8</v>
      </c>
      <c r="J72" s="5"/>
      <c r="K72" s="5"/>
      <c r="L72" s="4">
        <f t="shared" si="34"/>
        <v>0</v>
      </c>
      <c r="M72" s="3">
        <f t="shared" si="35"/>
        <v>42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>
        <v>8</v>
      </c>
      <c r="AJ72" s="6"/>
      <c r="AK72" s="6">
        <v>42</v>
      </c>
      <c r="AL72" s="6"/>
      <c r="AM72" s="6"/>
      <c r="AN72" s="6"/>
      <c r="AO72" s="6"/>
      <c r="AP72" s="6"/>
      <c r="AQ72" s="6">
        <v>2</v>
      </c>
      <c r="AR72" s="6">
        <v>1</v>
      </c>
      <c r="AS72" s="6">
        <v>2</v>
      </c>
      <c r="AT72" s="6"/>
      <c r="AU72" s="6">
        <v>2</v>
      </c>
    </row>
    <row r="73" spans="1:47" s="7" customFormat="1" ht="34.5">
      <c r="A73" s="1" t="s">
        <v>21</v>
      </c>
      <c r="B73" s="8" t="s">
        <v>130</v>
      </c>
      <c r="C73" s="2" t="s">
        <v>75</v>
      </c>
      <c r="D73" s="3">
        <f t="shared" si="36"/>
        <v>75</v>
      </c>
      <c r="E73" s="3">
        <f t="shared" si="37"/>
        <v>22</v>
      </c>
      <c r="F73" s="4">
        <f t="shared" si="38"/>
        <v>0</v>
      </c>
      <c r="G73" s="4">
        <f t="shared" si="39"/>
        <v>12</v>
      </c>
      <c r="H73" s="5"/>
      <c r="I73" s="5">
        <v>6</v>
      </c>
      <c r="J73" s="5">
        <v>6</v>
      </c>
      <c r="K73" s="5"/>
      <c r="L73" s="4">
        <f t="shared" si="34"/>
        <v>10</v>
      </c>
      <c r="M73" s="3">
        <f t="shared" si="35"/>
        <v>53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12</v>
      </c>
      <c r="AJ73" s="6">
        <v>10</v>
      </c>
      <c r="AK73" s="6">
        <v>53</v>
      </c>
      <c r="AL73" s="6"/>
      <c r="AM73" s="6"/>
      <c r="AN73" s="6"/>
      <c r="AO73" s="6"/>
      <c r="AP73" s="6"/>
      <c r="AQ73" s="6">
        <v>3</v>
      </c>
      <c r="AR73" s="6">
        <v>1</v>
      </c>
      <c r="AS73" s="6">
        <v>3</v>
      </c>
      <c r="AT73" s="6"/>
      <c r="AU73" s="6">
        <v>3</v>
      </c>
    </row>
    <row r="74" spans="1:47" s="7" customFormat="1" ht="34.5">
      <c r="A74" s="1" t="s">
        <v>22</v>
      </c>
      <c r="B74" s="8" t="s">
        <v>128</v>
      </c>
      <c r="C74" s="2" t="s">
        <v>75</v>
      </c>
      <c r="D74" s="3">
        <f t="shared" si="36"/>
        <v>75</v>
      </c>
      <c r="E74" s="3">
        <f t="shared" si="37"/>
        <v>23</v>
      </c>
      <c r="F74" s="4">
        <f t="shared" si="38"/>
        <v>0</v>
      </c>
      <c r="G74" s="4">
        <f t="shared" si="39"/>
        <v>8</v>
      </c>
      <c r="H74" s="5"/>
      <c r="I74" s="5">
        <v>8</v>
      </c>
      <c r="J74" s="5"/>
      <c r="K74" s="5"/>
      <c r="L74" s="4">
        <f t="shared" si="34"/>
        <v>15</v>
      </c>
      <c r="M74" s="3">
        <f t="shared" si="35"/>
        <v>52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>
        <v>8</v>
      </c>
      <c r="AJ74" s="6">
        <v>15</v>
      </c>
      <c r="AK74" s="6">
        <v>52</v>
      </c>
      <c r="AL74" s="6"/>
      <c r="AM74" s="6"/>
      <c r="AN74" s="6"/>
      <c r="AO74" s="6"/>
      <c r="AP74" s="6"/>
      <c r="AQ74" s="6">
        <v>3</v>
      </c>
      <c r="AR74" s="6">
        <v>1</v>
      </c>
      <c r="AS74" s="6">
        <v>3</v>
      </c>
      <c r="AT74" s="6"/>
      <c r="AU74" s="6">
        <v>3</v>
      </c>
    </row>
    <row r="75" spans="1:47" s="21" customFormat="1" ht="44.25">
      <c r="A75" s="16" t="s">
        <v>107</v>
      </c>
      <c r="B75" s="18" t="s">
        <v>108</v>
      </c>
      <c r="C75" s="16"/>
      <c r="D75" s="19">
        <f>SUM(D76:D84)</f>
        <v>700</v>
      </c>
      <c r="E75" s="19">
        <f aca="true" t="shared" si="40" ref="E75:AU75">SUM(E76:E84)</f>
        <v>189</v>
      </c>
      <c r="F75" s="19">
        <f t="shared" si="40"/>
        <v>0</v>
      </c>
      <c r="G75" s="19">
        <f t="shared" si="40"/>
        <v>94</v>
      </c>
      <c r="H75" s="19">
        <f t="shared" si="40"/>
        <v>0</v>
      </c>
      <c r="I75" s="19">
        <f t="shared" si="40"/>
        <v>61</v>
      </c>
      <c r="J75" s="19">
        <f t="shared" si="40"/>
        <v>33</v>
      </c>
      <c r="K75" s="19">
        <f t="shared" si="40"/>
        <v>0</v>
      </c>
      <c r="L75" s="19">
        <f t="shared" si="40"/>
        <v>95</v>
      </c>
      <c r="M75" s="19">
        <f t="shared" si="40"/>
        <v>511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0</v>
      </c>
      <c r="W75" s="19">
        <f t="shared" si="40"/>
        <v>0</v>
      </c>
      <c r="X75" s="19">
        <f t="shared" si="40"/>
        <v>0</v>
      </c>
      <c r="Y75" s="19">
        <f t="shared" si="40"/>
        <v>0</v>
      </c>
      <c r="Z75" s="19">
        <f t="shared" si="40"/>
        <v>0</v>
      </c>
      <c r="AA75" s="19">
        <f t="shared" si="40"/>
        <v>0</v>
      </c>
      <c r="AB75" s="19">
        <f t="shared" si="40"/>
        <v>0</v>
      </c>
      <c r="AC75" s="19">
        <f t="shared" si="40"/>
        <v>0</v>
      </c>
      <c r="AD75" s="19">
        <f t="shared" si="40"/>
        <v>0</v>
      </c>
      <c r="AE75" s="19">
        <f t="shared" si="40"/>
        <v>45</v>
      </c>
      <c r="AF75" s="19">
        <f t="shared" si="40"/>
        <v>50</v>
      </c>
      <c r="AG75" s="19">
        <f t="shared" si="40"/>
        <v>255</v>
      </c>
      <c r="AH75" s="19">
        <f t="shared" si="40"/>
        <v>0</v>
      </c>
      <c r="AI75" s="19">
        <f t="shared" si="40"/>
        <v>49</v>
      </c>
      <c r="AJ75" s="19">
        <f t="shared" si="40"/>
        <v>45</v>
      </c>
      <c r="AK75" s="19">
        <f t="shared" si="40"/>
        <v>256</v>
      </c>
      <c r="AL75" s="19">
        <f t="shared" si="40"/>
        <v>0</v>
      </c>
      <c r="AM75" s="19">
        <f t="shared" si="40"/>
        <v>0</v>
      </c>
      <c r="AN75" s="19">
        <f t="shared" si="40"/>
        <v>0</v>
      </c>
      <c r="AO75" s="19">
        <f t="shared" si="40"/>
        <v>0</v>
      </c>
      <c r="AP75" s="19">
        <f t="shared" si="40"/>
        <v>14</v>
      </c>
      <c r="AQ75" s="19">
        <f t="shared" si="40"/>
        <v>14</v>
      </c>
      <c r="AR75" s="19">
        <f t="shared" si="40"/>
        <v>9</v>
      </c>
      <c r="AS75" s="19">
        <f t="shared" si="40"/>
        <v>28</v>
      </c>
      <c r="AT75" s="19">
        <f t="shared" si="40"/>
        <v>0</v>
      </c>
      <c r="AU75" s="19">
        <f t="shared" si="40"/>
        <v>28</v>
      </c>
    </row>
    <row r="76" spans="1:47" s="7" customFormat="1" ht="34.5">
      <c r="A76" s="1" t="s">
        <v>10</v>
      </c>
      <c r="B76" s="8" t="s">
        <v>120</v>
      </c>
      <c r="C76" s="2" t="s">
        <v>65</v>
      </c>
      <c r="D76" s="3">
        <f>SUM(E76,M76)</f>
        <v>100</v>
      </c>
      <c r="E76" s="3">
        <f>SUM(F76:G76,L76)</f>
        <v>27</v>
      </c>
      <c r="F76" s="4">
        <f>SUM(N76,R76,V76,Z76,AD76,AH76)</f>
        <v>0</v>
      </c>
      <c r="G76" s="4">
        <f>SUM(O76,S76,W76,AA76,AE76,AI76)</f>
        <v>12</v>
      </c>
      <c r="H76" s="5"/>
      <c r="I76" s="5">
        <v>6</v>
      </c>
      <c r="J76" s="5">
        <v>6</v>
      </c>
      <c r="K76" s="5"/>
      <c r="L76" s="4">
        <f aca="true" t="shared" si="41" ref="L76:L84">SUM(P76,T76,X76,AB76,AF76,AJ76)</f>
        <v>15</v>
      </c>
      <c r="M76" s="3">
        <f aca="true" t="shared" si="42" ref="M76:M84">SUM(Q76,U76,Y76,AC76,AG76,AK76)</f>
        <v>73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>
        <v>12</v>
      </c>
      <c r="AF76" s="6">
        <v>15</v>
      </c>
      <c r="AG76" s="6">
        <v>73</v>
      </c>
      <c r="AH76" s="6"/>
      <c r="AI76" s="6"/>
      <c r="AJ76" s="6"/>
      <c r="AK76" s="6"/>
      <c r="AL76" s="6"/>
      <c r="AM76" s="6"/>
      <c r="AN76" s="6"/>
      <c r="AO76" s="6"/>
      <c r="AP76" s="6">
        <v>4</v>
      </c>
      <c r="AQ76" s="6"/>
      <c r="AR76" s="6">
        <v>1</v>
      </c>
      <c r="AS76" s="6">
        <v>4</v>
      </c>
      <c r="AT76" s="6"/>
      <c r="AU76" s="6">
        <v>4</v>
      </c>
    </row>
    <row r="77" spans="1:47" s="7" customFormat="1" ht="34.5">
      <c r="A77" s="1" t="s">
        <v>9</v>
      </c>
      <c r="B77" s="8" t="s">
        <v>123</v>
      </c>
      <c r="C77" s="2" t="s">
        <v>65</v>
      </c>
      <c r="D77" s="3">
        <f aca="true" t="shared" si="43" ref="D77:D84">SUM(E77,M77)</f>
        <v>100</v>
      </c>
      <c r="E77" s="3">
        <f aca="true" t="shared" si="44" ref="E77:E84">SUM(F77:G77,L77)</f>
        <v>26</v>
      </c>
      <c r="F77" s="4">
        <f aca="true" t="shared" si="45" ref="F77:F84">SUM(N77,R77,V77,Z77,AD77,AH77)</f>
        <v>0</v>
      </c>
      <c r="G77" s="4">
        <f aca="true" t="shared" si="46" ref="G77:G84">SUM(O77,S77,W77,AA77,AE77,AI77)</f>
        <v>11</v>
      </c>
      <c r="H77" s="5"/>
      <c r="I77" s="5">
        <v>6</v>
      </c>
      <c r="J77" s="5">
        <v>5</v>
      </c>
      <c r="K77" s="5"/>
      <c r="L77" s="4">
        <f t="shared" si="41"/>
        <v>15</v>
      </c>
      <c r="M77" s="3">
        <f t="shared" si="42"/>
        <v>74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>
        <v>11</v>
      </c>
      <c r="AF77" s="6">
        <v>15</v>
      </c>
      <c r="AG77" s="6">
        <v>74</v>
      </c>
      <c r="AH77" s="6"/>
      <c r="AI77" s="6"/>
      <c r="AJ77" s="6"/>
      <c r="AK77" s="6"/>
      <c r="AL77" s="6"/>
      <c r="AM77" s="6"/>
      <c r="AN77" s="6"/>
      <c r="AO77" s="6"/>
      <c r="AP77" s="6">
        <v>4</v>
      </c>
      <c r="AQ77" s="6"/>
      <c r="AR77" s="6">
        <v>1</v>
      </c>
      <c r="AS77" s="6">
        <v>4</v>
      </c>
      <c r="AT77" s="6"/>
      <c r="AU77" s="6">
        <v>4</v>
      </c>
    </row>
    <row r="78" spans="1:47" s="7" customFormat="1" ht="34.5">
      <c r="A78" s="1" t="s">
        <v>8</v>
      </c>
      <c r="B78" s="8" t="s">
        <v>124</v>
      </c>
      <c r="C78" s="2" t="s">
        <v>65</v>
      </c>
      <c r="D78" s="3">
        <f t="shared" si="43"/>
        <v>75</v>
      </c>
      <c r="E78" s="3">
        <f t="shared" si="44"/>
        <v>22</v>
      </c>
      <c r="F78" s="4">
        <f t="shared" si="45"/>
        <v>0</v>
      </c>
      <c r="G78" s="4">
        <f t="shared" si="46"/>
        <v>12</v>
      </c>
      <c r="H78" s="5"/>
      <c r="I78" s="5">
        <v>6</v>
      </c>
      <c r="J78" s="5">
        <v>6</v>
      </c>
      <c r="K78" s="5"/>
      <c r="L78" s="4">
        <f t="shared" si="41"/>
        <v>10</v>
      </c>
      <c r="M78" s="3">
        <f t="shared" si="42"/>
        <v>53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12</v>
      </c>
      <c r="AF78" s="6">
        <v>10</v>
      </c>
      <c r="AG78" s="6">
        <v>53</v>
      </c>
      <c r="AH78" s="6"/>
      <c r="AI78" s="6"/>
      <c r="AJ78" s="6"/>
      <c r="AK78" s="6"/>
      <c r="AL78" s="6"/>
      <c r="AM78" s="6"/>
      <c r="AN78" s="6"/>
      <c r="AO78" s="6"/>
      <c r="AP78" s="6">
        <v>3</v>
      </c>
      <c r="AQ78" s="6"/>
      <c r="AR78" s="6">
        <v>1</v>
      </c>
      <c r="AS78" s="6">
        <v>3</v>
      </c>
      <c r="AT78" s="6"/>
      <c r="AU78" s="6">
        <v>3</v>
      </c>
    </row>
    <row r="79" spans="1:47" s="7" customFormat="1" ht="34.5">
      <c r="A79" s="1" t="s">
        <v>7</v>
      </c>
      <c r="B79" s="8" t="s">
        <v>165</v>
      </c>
      <c r="C79" s="2" t="s">
        <v>65</v>
      </c>
      <c r="D79" s="3">
        <f t="shared" si="43"/>
        <v>75</v>
      </c>
      <c r="E79" s="3">
        <f t="shared" si="44"/>
        <v>20</v>
      </c>
      <c r="F79" s="4">
        <f t="shared" si="45"/>
        <v>0</v>
      </c>
      <c r="G79" s="4">
        <f t="shared" si="46"/>
        <v>10</v>
      </c>
      <c r="H79" s="5"/>
      <c r="I79" s="5">
        <v>10</v>
      </c>
      <c r="J79" s="5"/>
      <c r="K79" s="5"/>
      <c r="L79" s="4">
        <f t="shared" si="41"/>
        <v>10</v>
      </c>
      <c r="M79" s="3">
        <f t="shared" si="42"/>
        <v>55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>
        <v>10</v>
      </c>
      <c r="AF79" s="6">
        <v>10</v>
      </c>
      <c r="AG79" s="6">
        <v>55</v>
      </c>
      <c r="AH79" s="6"/>
      <c r="AI79" s="6"/>
      <c r="AJ79" s="6"/>
      <c r="AK79" s="6"/>
      <c r="AL79" s="6"/>
      <c r="AM79" s="6"/>
      <c r="AN79" s="6"/>
      <c r="AO79" s="6"/>
      <c r="AP79" s="6">
        <v>3</v>
      </c>
      <c r="AQ79" s="6"/>
      <c r="AR79" s="6">
        <v>1</v>
      </c>
      <c r="AS79" s="6">
        <v>3</v>
      </c>
      <c r="AT79" s="6"/>
      <c r="AU79" s="6">
        <v>3</v>
      </c>
    </row>
    <row r="80" spans="1:47" s="7" customFormat="1" ht="34.5">
      <c r="A80" s="1" t="s">
        <v>6</v>
      </c>
      <c r="B80" s="8" t="s">
        <v>125</v>
      </c>
      <c r="C80" s="2" t="s">
        <v>75</v>
      </c>
      <c r="D80" s="3">
        <f t="shared" si="43"/>
        <v>75</v>
      </c>
      <c r="E80" s="3">
        <f t="shared" si="44"/>
        <v>22</v>
      </c>
      <c r="F80" s="4">
        <f t="shared" si="45"/>
        <v>0</v>
      </c>
      <c r="G80" s="4">
        <f t="shared" si="46"/>
        <v>12</v>
      </c>
      <c r="H80" s="5"/>
      <c r="I80" s="5">
        <v>6</v>
      </c>
      <c r="J80" s="5">
        <v>6</v>
      </c>
      <c r="K80" s="5"/>
      <c r="L80" s="4">
        <f t="shared" si="41"/>
        <v>10</v>
      </c>
      <c r="M80" s="3">
        <f t="shared" si="42"/>
        <v>53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12</v>
      </c>
      <c r="AJ80" s="6">
        <v>10</v>
      </c>
      <c r="AK80" s="6">
        <v>53</v>
      </c>
      <c r="AL80" s="6"/>
      <c r="AM80" s="6"/>
      <c r="AN80" s="6"/>
      <c r="AO80" s="6"/>
      <c r="AP80" s="6"/>
      <c r="AQ80" s="6">
        <v>3</v>
      </c>
      <c r="AR80" s="6">
        <v>1</v>
      </c>
      <c r="AS80" s="6">
        <v>3</v>
      </c>
      <c r="AT80" s="6"/>
      <c r="AU80" s="6">
        <v>3</v>
      </c>
    </row>
    <row r="81" spans="1:47" s="7" customFormat="1" ht="34.5">
      <c r="A81" s="1" t="s">
        <v>5</v>
      </c>
      <c r="B81" s="40" t="s">
        <v>126</v>
      </c>
      <c r="C81" s="2" t="s">
        <v>75</v>
      </c>
      <c r="D81" s="3">
        <f t="shared" si="43"/>
        <v>75</v>
      </c>
      <c r="E81" s="3">
        <f t="shared" si="44"/>
        <v>20</v>
      </c>
      <c r="F81" s="4">
        <f t="shared" si="45"/>
        <v>0</v>
      </c>
      <c r="G81" s="4">
        <f t="shared" si="46"/>
        <v>10</v>
      </c>
      <c r="H81" s="5"/>
      <c r="I81" s="39">
        <v>5</v>
      </c>
      <c r="J81" s="39">
        <v>5</v>
      </c>
      <c r="K81" s="5"/>
      <c r="L81" s="4">
        <f t="shared" si="41"/>
        <v>10</v>
      </c>
      <c r="M81" s="3">
        <f t="shared" si="42"/>
        <v>55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>
        <v>10</v>
      </c>
      <c r="AJ81" s="6">
        <v>10</v>
      </c>
      <c r="AK81" s="6">
        <v>55</v>
      </c>
      <c r="AL81" s="6"/>
      <c r="AM81" s="6"/>
      <c r="AN81" s="6"/>
      <c r="AO81" s="6"/>
      <c r="AP81" s="6"/>
      <c r="AQ81" s="6">
        <v>3</v>
      </c>
      <c r="AR81" s="6">
        <v>1</v>
      </c>
      <c r="AS81" s="6">
        <v>3</v>
      </c>
      <c r="AT81" s="6"/>
      <c r="AU81" s="6">
        <v>3</v>
      </c>
    </row>
    <row r="82" spans="1:47" s="7" customFormat="1" ht="34.5">
      <c r="A82" s="1" t="s">
        <v>20</v>
      </c>
      <c r="B82" s="8" t="s">
        <v>121</v>
      </c>
      <c r="C82" s="2" t="s">
        <v>75</v>
      </c>
      <c r="D82" s="3">
        <f t="shared" si="43"/>
        <v>50</v>
      </c>
      <c r="E82" s="3">
        <f t="shared" si="44"/>
        <v>8</v>
      </c>
      <c r="F82" s="4">
        <f t="shared" si="45"/>
        <v>0</v>
      </c>
      <c r="G82" s="4">
        <f t="shared" si="46"/>
        <v>8</v>
      </c>
      <c r="H82" s="5"/>
      <c r="I82" s="5">
        <v>8</v>
      </c>
      <c r="J82" s="5"/>
      <c r="K82" s="5"/>
      <c r="L82" s="4">
        <f t="shared" si="41"/>
        <v>0</v>
      </c>
      <c r="M82" s="3">
        <f t="shared" si="42"/>
        <v>42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>
        <v>8</v>
      </c>
      <c r="AJ82" s="6"/>
      <c r="AK82" s="6">
        <v>42</v>
      </c>
      <c r="AL82" s="6"/>
      <c r="AM82" s="6"/>
      <c r="AN82" s="6"/>
      <c r="AO82" s="6"/>
      <c r="AP82" s="6"/>
      <c r="AQ82" s="6">
        <v>2</v>
      </c>
      <c r="AR82" s="6">
        <v>1</v>
      </c>
      <c r="AS82" s="6">
        <v>2</v>
      </c>
      <c r="AT82" s="6"/>
      <c r="AU82" s="6">
        <v>2</v>
      </c>
    </row>
    <row r="83" spans="1:47" s="7" customFormat="1" ht="34.5">
      <c r="A83" s="1" t="s">
        <v>21</v>
      </c>
      <c r="B83" s="8" t="s">
        <v>122</v>
      </c>
      <c r="C83" s="2" t="s">
        <v>75</v>
      </c>
      <c r="D83" s="3">
        <f t="shared" si="43"/>
        <v>75</v>
      </c>
      <c r="E83" s="3">
        <f t="shared" si="44"/>
        <v>21</v>
      </c>
      <c r="F83" s="4">
        <f t="shared" si="45"/>
        <v>0</v>
      </c>
      <c r="G83" s="4">
        <f t="shared" si="46"/>
        <v>11</v>
      </c>
      <c r="H83" s="5"/>
      <c r="I83" s="5">
        <v>6</v>
      </c>
      <c r="J83" s="5">
        <v>5</v>
      </c>
      <c r="K83" s="5"/>
      <c r="L83" s="4">
        <f t="shared" si="41"/>
        <v>10</v>
      </c>
      <c r="M83" s="3">
        <f t="shared" si="42"/>
        <v>54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>
        <v>11</v>
      </c>
      <c r="AJ83" s="6">
        <v>10</v>
      </c>
      <c r="AK83" s="6">
        <v>54</v>
      </c>
      <c r="AL83" s="6"/>
      <c r="AM83" s="6"/>
      <c r="AN83" s="6"/>
      <c r="AO83" s="6"/>
      <c r="AP83" s="6"/>
      <c r="AQ83" s="6">
        <v>3</v>
      </c>
      <c r="AR83" s="6">
        <v>1</v>
      </c>
      <c r="AS83" s="6">
        <v>3</v>
      </c>
      <c r="AT83" s="6"/>
      <c r="AU83" s="6">
        <v>3</v>
      </c>
    </row>
    <row r="84" spans="1:47" s="7" customFormat="1" ht="34.5">
      <c r="A84" s="1" t="s">
        <v>22</v>
      </c>
      <c r="B84" s="8" t="s">
        <v>127</v>
      </c>
      <c r="C84" s="2" t="s">
        <v>75</v>
      </c>
      <c r="D84" s="3">
        <f t="shared" si="43"/>
        <v>75</v>
      </c>
      <c r="E84" s="3">
        <f t="shared" si="44"/>
        <v>23</v>
      </c>
      <c r="F84" s="4">
        <f t="shared" si="45"/>
        <v>0</v>
      </c>
      <c r="G84" s="4">
        <f t="shared" si="46"/>
        <v>8</v>
      </c>
      <c r="H84" s="5"/>
      <c r="I84" s="5">
        <v>8</v>
      </c>
      <c r="J84" s="5"/>
      <c r="K84" s="5"/>
      <c r="L84" s="4">
        <f t="shared" si="41"/>
        <v>15</v>
      </c>
      <c r="M84" s="3">
        <f t="shared" si="42"/>
        <v>52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>
        <v>8</v>
      </c>
      <c r="AJ84" s="6">
        <v>15</v>
      </c>
      <c r="AK84" s="6">
        <v>52</v>
      </c>
      <c r="AL84" s="6"/>
      <c r="AM84" s="6"/>
      <c r="AN84" s="6"/>
      <c r="AO84" s="6"/>
      <c r="AP84" s="6"/>
      <c r="AQ84" s="6">
        <v>3</v>
      </c>
      <c r="AR84" s="6">
        <v>1</v>
      </c>
      <c r="AS84" s="6">
        <v>3</v>
      </c>
      <c r="AT84" s="6"/>
      <c r="AU84" s="6">
        <v>3</v>
      </c>
    </row>
    <row r="85" spans="1:47" s="7" customFormat="1" ht="34.5">
      <c r="A85" s="117" t="s">
        <v>80</v>
      </c>
      <c r="B85" s="117"/>
      <c r="C85" s="117"/>
      <c r="D85" s="106">
        <f aca="true" t="shared" si="47" ref="D85:AU85">SUM(D8,D15,D25,D45)</f>
        <v>4710</v>
      </c>
      <c r="E85" s="104">
        <f t="shared" si="47"/>
        <v>1268</v>
      </c>
      <c r="F85" s="104">
        <f t="shared" si="47"/>
        <v>205</v>
      </c>
      <c r="G85" s="104">
        <f t="shared" si="47"/>
        <v>588</v>
      </c>
      <c r="H85" s="104">
        <f t="shared" si="47"/>
        <v>213</v>
      </c>
      <c r="I85" s="104">
        <f t="shared" si="47"/>
        <v>288</v>
      </c>
      <c r="J85" s="104">
        <f t="shared" si="47"/>
        <v>79</v>
      </c>
      <c r="K85" s="104">
        <f t="shared" si="47"/>
        <v>8</v>
      </c>
      <c r="L85" s="104">
        <f t="shared" si="47"/>
        <v>475</v>
      </c>
      <c r="M85" s="104">
        <f t="shared" si="47"/>
        <v>3442</v>
      </c>
      <c r="N85" s="3">
        <f t="shared" si="47"/>
        <v>69</v>
      </c>
      <c r="O85" s="3">
        <f t="shared" si="47"/>
        <v>92</v>
      </c>
      <c r="P85" s="3">
        <f t="shared" si="47"/>
        <v>80</v>
      </c>
      <c r="Q85" s="3">
        <f t="shared" si="47"/>
        <v>534</v>
      </c>
      <c r="R85" s="3">
        <f t="shared" si="47"/>
        <v>58</v>
      </c>
      <c r="S85" s="3">
        <f t="shared" si="47"/>
        <v>115</v>
      </c>
      <c r="T85" s="3">
        <f t="shared" si="47"/>
        <v>60</v>
      </c>
      <c r="U85" s="3">
        <f t="shared" si="47"/>
        <v>567</v>
      </c>
      <c r="V85" s="3">
        <f t="shared" si="47"/>
        <v>35</v>
      </c>
      <c r="W85" s="3">
        <f t="shared" si="47"/>
        <v>84</v>
      </c>
      <c r="X85" s="3">
        <f t="shared" si="47"/>
        <v>80</v>
      </c>
      <c r="Y85" s="3">
        <f t="shared" si="47"/>
        <v>591</v>
      </c>
      <c r="Z85" s="3">
        <f t="shared" si="47"/>
        <v>43</v>
      </c>
      <c r="AA85" s="3">
        <f t="shared" si="47"/>
        <v>123</v>
      </c>
      <c r="AB85" s="3">
        <f t="shared" si="47"/>
        <v>95</v>
      </c>
      <c r="AC85" s="3">
        <f t="shared" si="47"/>
        <v>539</v>
      </c>
      <c r="AD85" s="3">
        <f t="shared" si="47"/>
        <v>0</v>
      </c>
      <c r="AE85" s="3">
        <f t="shared" si="47"/>
        <v>83</v>
      </c>
      <c r="AF85" s="3">
        <f t="shared" si="47"/>
        <v>75</v>
      </c>
      <c r="AG85" s="3">
        <f t="shared" si="47"/>
        <v>612</v>
      </c>
      <c r="AH85" s="3">
        <f t="shared" si="47"/>
        <v>0</v>
      </c>
      <c r="AI85" s="3">
        <f t="shared" si="47"/>
        <v>91</v>
      </c>
      <c r="AJ85" s="3">
        <f t="shared" si="47"/>
        <v>85</v>
      </c>
      <c r="AK85" s="3">
        <f t="shared" si="47"/>
        <v>599</v>
      </c>
      <c r="AL85" s="3">
        <f t="shared" si="47"/>
        <v>30</v>
      </c>
      <c r="AM85" s="3">
        <f t="shared" si="47"/>
        <v>30</v>
      </c>
      <c r="AN85" s="3">
        <f t="shared" si="47"/>
        <v>30</v>
      </c>
      <c r="AO85" s="3">
        <f t="shared" si="47"/>
        <v>30</v>
      </c>
      <c r="AP85" s="3">
        <f t="shared" si="47"/>
        <v>30</v>
      </c>
      <c r="AQ85" s="3">
        <f t="shared" si="47"/>
        <v>30</v>
      </c>
      <c r="AR85" s="106">
        <f t="shared" si="47"/>
        <v>56</v>
      </c>
      <c r="AS85" s="106">
        <f t="shared" si="47"/>
        <v>122</v>
      </c>
      <c r="AT85" s="106">
        <f t="shared" si="47"/>
        <v>26</v>
      </c>
      <c r="AU85" s="106">
        <f t="shared" si="47"/>
        <v>57</v>
      </c>
    </row>
    <row r="86" spans="1:47" s="7" customFormat="1" ht="34.5">
      <c r="A86" s="117"/>
      <c r="B86" s="117"/>
      <c r="C86" s="117"/>
      <c r="D86" s="106"/>
      <c r="E86" s="105"/>
      <c r="F86" s="105"/>
      <c r="G86" s="105"/>
      <c r="H86" s="105"/>
      <c r="I86" s="105"/>
      <c r="J86" s="105"/>
      <c r="K86" s="105"/>
      <c r="L86" s="105"/>
      <c r="M86" s="105"/>
      <c r="N86" s="106">
        <f>SUM(N85:Q85)</f>
        <v>775</v>
      </c>
      <c r="O86" s="106"/>
      <c r="P86" s="106"/>
      <c r="Q86" s="106"/>
      <c r="R86" s="106">
        <f>SUM(R85:U85)</f>
        <v>800</v>
      </c>
      <c r="S86" s="106"/>
      <c r="T86" s="106"/>
      <c r="U86" s="106"/>
      <c r="V86" s="106">
        <f>SUM(V85:Y85)</f>
        <v>790</v>
      </c>
      <c r="W86" s="106"/>
      <c r="X86" s="106"/>
      <c r="Y86" s="106"/>
      <c r="Z86" s="106">
        <f>SUM(Z85:AC85)</f>
        <v>800</v>
      </c>
      <c r="AA86" s="106"/>
      <c r="AB86" s="106"/>
      <c r="AC86" s="106"/>
      <c r="AD86" s="106">
        <f>SUM(AD85:AG85)</f>
        <v>770</v>
      </c>
      <c r="AE86" s="106"/>
      <c r="AF86" s="106"/>
      <c r="AG86" s="106"/>
      <c r="AH86" s="106">
        <f>SUM(AH85:AK85)</f>
        <v>775</v>
      </c>
      <c r="AI86" s="106"/>
      <c r="AJ86" s="106"/>
      <c r="AK86" s="106"/>
      <c r="AL86" s="106">
        <f>SUM(AL85:AQ85)</f>
        <v>180</v>
      </c>
      <c r="AM86" s="106"/>
      <c r="AN86" s="106"/>
      <c r="AO86" s="106"/>
      <c r="AP86" s="106"/>
      <c r="AQ86" s="106"/>
      <c r="AR86" s="106"/>
      <c r="AS86" s="106"/>
      <c r="AT86" s="106"/>
      <c r="AU86" s="106"/>
    </row>
    <row r="87" spans="1:47" s="7" customFormat="1" ht="34.5">
      <c r="A87" s="117" t="s">
        <v>138</v>
      </c>
      <c r="B87" s="117"/>
      <c r="C87" s="117"/>
      <c r="D87" s="106">
        <f aca="true" t="shared" si="48" ref="D87:AU87">SUM(D8,D15,D25,D55)</f>
        <v>4710</v>
      </c>
      <c r="E87" s="104">
        <f t="shared" si="48"/>
        <v>1268</v>
      </c>
      <c r="F87" s="106">
        <f t="shared" si="48"/>
        <v>205</v>
      </c>
      <c r="G87" s="106">
        <f t="shared" si="48"/>
        <v>588</v>
      </c>
      <c r="H87" s="106">
        <f t="shared" si="48"/>
        <v>213</v>
      </c>
      <c r="I87" s="106">
        <f t="shared" si="48"/>
        <v>289</v>
      </c>
      <c r="J87" s="106">
        <f t="shared" si="48"/>
        <v>78</v>
      </c>
      <c r="K87" s="106">
        <f t="shared" si="48"/>
        <v>8</v>
      </c>
      <c r="L87" s="106">
        <f t="shared" si="48"/>
        <v>475</v>
      </c>
      <c r="M87" s="106">
        <f t="shared" si="48"/>
        <v>3442</v>
      </c>
      <c r="N87" s="3">
        <f t="shared" si="48"/>
        <v>69</v>
      </c>
      <c r="O87" s="3">
        <f t="shared" si="48"/>
        <v>92</v>
      </c>
      <c r="P87" s="3">
        <f t="shared" si="48"/>
        <v>80</v>
      </c>
      <c r="Q87" s="3">
        <f t="shared" si="48"/>
        <v>534</v>
      </c>
      <c r="R87" s="3">
        <f t="shared" si="48"/>
        <v>58</v>
      </c>
      <c r="S87" s="3">
        <f t="shared" si="48"/>
        <v>115</v>
      </c>
      <c r="T87" s="3">
        <f t="shared" si="48"/>
        <v>60</v>
      </c>
      <c r="U87" s="3">
        <f t="shared" si="48"/>
        <v>567</v>
      </c>
      <c r="V87" s="3">
        <f t="shared" si="48"/>
        <v>35</v>
      </c>
      <c r="W87" s="3">
        <f t="shared" si="48"/>
        <v>84</v>
      </c>
      <c r="X87" s="3">
        <f t="shared" si="48"/>
        <v>80</v>
      </c>
      <c r="Y87" s="3">
        <f t="shared" si="48"/>
        <v>591</v>
      </c>
      <c r="Z87" s="3">
        <f t="shared" si="48"/>
        <v>43</v>
      </c>
      <c r="AA87" s="3">
        <f t="shared" si="48"/>
        <v>123</v>
      </c>
      <c r="AB87" s="3">
        <f t="shared" si="48"/>
        <v>95</v>
      </c>
      <c r="AC87" s="3">
        <f t="shared" si="48"/>
        <v>539</v>
      </c>
      <c r="AD87" s="3">
        <f t="shared" si="48"/>
        <v>0</v>
      </c>
      <c r="AE87" s="3">
        <f t="shared" si="48"/>
        <v>87</v>
      </c>
      <c r="AF87" s="3">
        <f t="shared" si="48"/>
        <v>85</v>
      </c>
      <c r="AG87" s="3">
        <f t="shared" si="48"/>
        <v>598</v>
      </c>
      <c r="AH87" s="3">
        <f t="shared" si="48"/>
        <v>0</v>
      </c>
      <c r="AI87" s="3">
        <f t="shared" si="48"/>
        <v>87</v>
      </c>
      <c r="AJ87" s="3">
        <f t="shared" si="48"/>
        <v>75</v>
      </c>
      <c r="AK87" s="3">
        <f t="shared" si="48"/>
        <v>613</v>
      </c>
      <c r="AL87" s="3">
        <f t="shared" si="48"/>
        <v>30</v>
      </c>
      <c r="AM87" s="3">
        <f t="shared" si="48"/>
        <v>30</v>
      </c>
      <c r="AN87" s="3">
        <f t="shared" si="48"/>
        <v>30</v>
      </c>
      <c r="AO87" s="3">
        <f t="shared" si="48"/>
        <v>30</v>
      </c>
      <c r="AP87" s="3">
        <f t="shared" si="48"/>
        <v>30</v>
      </c>
      <c r="AQ87" s="3">
        <f t="shared" si="48"/>
        <v>30</v>
      </c>
      <c r="AR87" s="106">
        <f t="shared" si="48"/>
        <v>56</v>
      </c>
      <c r="AS87" s="106">
        <f t="shared" si="48"/>
        <v>122</v>
      </c>
      <c r="AT87" s="106">
        <f t="shared" si="48"/>
        <v>26</v>
      </c>
      <c r="AU87" s="106">
        <f t="shared" si="48"/>
        <v>57</v>
      </c>
    </row>
    <row r="88" spans="1:47" s="7" customFormat="1" ht="34.5">
      <c r="A88" s="117"/>
      <c r="B88" s="117"/>
      <c r="C88" s="117"/>
      <c r="D88" s="106"/>
      <c r="E88" s="105"/>
      <c r="F88" s="106"/>
      <c r="G88" s="106"/>
      <c r="H88" s="106"/>
      <c r="I88" s="106"/>
      <c r="J88" s="106"/>
      <c r="K88" s="106"/>
      <c r="L88" s="106"/>
      <c r="M88" s="106"/>
      <c r="N88" s="106">
        <f>SUM(N87:Q87)</f>
        <v>775</v>
      </c>
      <c r="O88" s="106"/>
      <c r="P88" s="106"/>
      <c r="Q88" s="106"/>
      <c r="R88" s="106">
        <f>SUM(R87:U87)</f>
        <v>800</v>
      </c>
      <c r="S88" s="106"/>
      <c r="T88" s="106"/>
      <c r="U88" s="106"/>
      <c r="V88" s="106">
        <f>SUM(V87:Y87)</f>
        <v>790</v>
      </c>
      <c r="W88" s="106"/>
      <c r="X88" s="106"/>
      <c r="Y88" s="106"/>
      <c r="Z88" s="106">
        <f>SUM(Z87:AC87)</f>
        <v>800</v>
      </c>
      <c r="AA88" s="106"/>
      <c r="AB88" s="106"/>
      <c r="AC88" s="106"/>
      <c r="AD88" s="106">
        <f>SUM(AD87:AG87)</f>
        <v>770</v>
      </c>
      <c r="AE88" s="106"/>
      <c r="AF88" s="106"/>
      <c r="AG88" s="106"/>
      <c r="AH88" s="106">
        <f>SUM(AH87:AK87)</f>
        <v>775</v>
      </c>
      <c r="AI88" s="106"/>
      <c r="AJ88" s="106"/>
      <c r="AK88" s="106"/>
      <c r="AL88" s="106">
        <f>SUM(AL87:AQ87)</f>
        <v>180</v>
      </c>
      <c r="AM88" s="106"/>
      <c r="AN88" s="106"/>
      <c r="AO88" s="106"/>
      <c r="AP88" s="106"/>
      <c r="AQ88" s="106"/>
      <c r="AR88" s="106"/>
      <c r="AS88" s="106"/>
      <c r="AT88" s="106"/>
      <c r="AU88" s="106"/>
    </row>
    <row r="89" spans="1:47" s="7" customFormat="1" ht="34.5">
      <c r="A89" s="107" t="s">
        <v>110</v>
      </c>
      <c r="B89" s="108"/>
      <c r="C89" s="109"/>
      <c r="D89" s="106">
        <f aca="true" t="shared" si="49" ref="D89:AU89">SUM(D8,D15,D25,D65)</f>
        <v>4710</v>
      </c>
      <c r="E89" s="106">
        <f t="shared" si="49"/>
        <v>1268</v>
      </c>
      <c r="F89" s="106">
        <f t="shared" si="49"/>
        <v>205</v>
      </c>
      <c r="G89" s="106">
        <f t="shared" si="49"/>
        <v>588</v>
      </c>
      <c r="H89" s="106">
        <f t="shared" si="49"/>
        <v>213</v>
      </c>
      <c r="I89" s="106">
        <f t="shared" si="49"/>
        <v>289</v>
      </c>
      <c r="J89" s="106">
        <f t="shared" si="49"/>
        <v>78</v>
      </c>
      <c r="K89" s="106">
        <f t="shared" si="49"/>
        <v>8</v>
      </c>
      <c r="L89" s="106">
        <f t="shared" si="49"/>
        <v>475</v>
      </c>
      <c r="M89" s="106">
        <f t="shared" si="49"/>
        <v>3442</v>
      </c>
      <c r="N89" s="3">
        <f t="shared" si="49"/>
        <v>69</v>
      </c>
      <c r="O89" s="3">
        <f t="shared" si="49"/>
        <v>92</v>
      </c>
      <c r="P89" s="3">
        <f t="shared" si="49"/>
        <v>80</v>
      </c>
      <c r="Q89" s="3">
        <f t="shared" si="49"/>
        <v>534</v>
      </c>
      <c r="R89" s="3">
        <f t="shared" si="49"/>
        <v>58</v>
      </c>
      <c r="S89" s="3">
        <f t="shared" si="49"/>
        <v>115</v>
      </c>
      <c r="T89" s="3">
        <f t="shared" si="49"/>
        <v>60</v>
      </c>
      <c r="U89" s="3">
        <f t="shared" si="49"/>
        <v>567</v>
      </c>
      <c r="V89" s="3">
        <f t="shared" si="49"/>
        <v>35</v>
      </c>
      <c r="W89" s="3">
        <f t="shared" si="49"/>
        <v>84</v>
      </c>
      <c r="X89" s="3">
        <f t="shared" si="49"/>
        <v>80</v>
      </c>
      <c r="Y89" s="3">
        <f t="shared" si="49"/>
        <v>591</v>
      </c>
      <c r="Z89" s="3">
        <f t="shared" si="49"/>
        <v>43</v>
      </c>
      <c r="AA89" s="3">
        <f t="shared" si="49"/>
        <v>123</v>
      </c>
      <c r="AB89" s="3">
        <f t="shared" si="49"/>
        <v>95</v>
      </c>
      <c r="AC89" s="3">
        <f t="shared" si="49"/>
        <v>539</v>
      </c>
      <c r="AD89" s="3">
        <f t="shared" si="49"/>
        <v>0</v>
      </c>
      <c r="AE89" s="3">
        <f t="shared" si="49"/>
        <v>85</v>
      </c>
      <c r="AF89" s="3">
        <f t="shared" si="49"/>
        <v>85</v>
      </c>
      <c r="AG89" s="3">
        <f t="shared" si="49"/>
        <v>600</v>
      </c>
      <c r="AH89" s="3">
        <f t="shared" si="49"/>
        <v>0</v>
      </c>
      <c r="AI89" s="3">
        <f t="shared" si="49"/>
        <v>89</v>
      </c>
      <c r="AJ89" s="3">
        <f t="shared" si="49"/>
        <v>75</v>
      </c>
      <c r="AK89" s="3">
        <f t="shared" si="49"/>
        <v>611</v>
      </c>
      <c r="AL89" s="3">
        <f t="shared" si="49"/>
        <v>30</v>
      </c>
      <c r="AM89" s="3">
        <f t="shared" si="49"/>
        <v>30</v>
      </c>
      <c r="AN89" s="3">
        <f t="shared" si="49"/>
        <v>30</v>
      </c>
      <c r="AO89" s="3">
        <f t="shared" si="49"/>
        <v>30</v>
      </c>
      <c r="AP89" s="3">
        <f t="shared" si="49"/>
        <v>30</v>
      </c>
      <c r="AQ89" s="3">
        <f t="shared" si="49"/>
        <v>30</v>
      </c>
      <c r="AR89" s="106">
        <f t="shared" si="49"/>
        <v>56</v>
      </c>
      <c r="AS89" s="106">
        <f t="shared" si="49"/>
        <v>122</v>
      </c>
      <c r="AT89" s="106">
        <f t="shared" si="49"/>
        <v>26</v>
      </c>
      <c r="AU89" s="106">
        <f t="shared" si="49"/>
        <v>57</v>
      </c>
    </row>
    <row r="90" spans="1:47" s="7" customFormat="1" ht="34.5">
      <c r="A90" s="110"/>
      <c r="B90" s="111"/>
      <c r="C90" s="112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>
        <f>SUM(N89:Q89)</f>
        <v>775</v>
      </c>
      <c r="O90" s="106"/>
      <c r="P90" s="106"/>
      <c r="Q90" s="106"/>
      <c r="R90" s="106">
        <f>SUM(R89:U89)</f>
        <v>800</v>
      </c>
      <c r="S90" s="106"/>
      <c r="T90" s="106"/>
      <c r="U90" s="106"/>
      <c r="V90" s="106">
        <f>SUM(V89:Y89)</f>
        <v>790</v>
      </c>
      <c r="W90" s="106"/>
      <c r="X90" s="106"/>
      <c r="Y90" s="106"/>
      <c r="Z90" s="106">
        <f>SUM(Z89:AC89)</f>
        <v>800</v>
      </c>
      <c r="AA90" s="106"/>
      <c r="AB90" s="106"/>
      <c r="AC90" s="106"/>
      <c r="AD90" s="106">
        <f>SUM(AD89:AG89)</f>
        <v>770</v>
      </c>
      <c r="AE90" s="106"/>
      <c r="AF90" s="106"/>
      <c r="AG90" s="106"/>
      <c r="AH90" s="106">
        <f>SUM(AH89:AK89)</f>
        <v>775</v>
      </c>
      <c r="AI90" s="106"/>
      <c r="AJ90" s="106"/>
      <c r="AK90" s="106"/>
      <c r="AL90" s="106">
        <f>SUM(AL89:AQ89)</f>
        <v>180</v>
      </c>
      <c r="AM90" s="106"/>
      <c r="AN90" s="106"/>
      <c r="AO90" s="106"/>
      <c r="AP90" s="106"/>
      <c r="AQ90" s="106"/>
      <c r="AR90" s="106"/>
      <c r="AS90" s="106"/>
      <c r="AT90" s="106"/>
      <c r="AU90" s="106"/>
    </row>
    <row r="91" spans="1:47" s="7" customFormat="1" ht="34.5">
      <c r="A91" s="107" t="s">
        <v>109</v>
      </c>
      <c r="B91" s="108"/>
      <c r="C91" s="109"/>
      <c r="D91" s="106">
        <f aca="true" t="shared" si="50" ref="D91:AU91">SUM(D8,D15,D25,D75)</f>
        <v>4710</v>
      </c>
      <c r="E91" s="106">
        <f t="shared" si="50"/>
        <v>1268</v>
      </c>
      <c r="F91" s="106">
        <f t="shared" si="50"/>
        <v>205</v>
      </c>
      <c r="G91" s="106">
        <f t="shared" si="50"/>
        <v>588</v>
      </c>
      <c r="H91" s="106">
        <f t="shared" si="50"/>
        <v>213</v>
      </c>
      <c r="I91" s="106">
        <f t="shared" si="50"/>
        <v>289</v>
      </c>
      <c r="J91" s="106">
        <f t="shared" si="50"/>
        <v>78</v>
      </c>
      <c r="K91" s="106">
        <f t="shared" si="50"/>
        <v>8</v>
      </c>
      <c r="L91" s="106">
        <f t="shared" si="50"/>
        <v>475</v>
      </c>
      <c r="M91" s="106">
        <f t="shared" si="50"/>
        <v>3442</v>
      </c>
      <c r="N91" s="3">
        <f t="shared" si="50"/>
        <v>69</v>
      </c>
      <c r="O91" s="3">
        <f t="shared" si="50"/>
        <v>92</v>
      </c>
      <c r="P91" s="3">
        <f t="shared" si="50"/>
        <v>80</v>
      </c>
      <c r="Q91" s="3">
        <f t="shared" si="50"/>
        <v>534</v>
      </c>
      <c r="R91" s="3">
        <f t="shared" si="50"/>
        <v>58</v>
      </c>
      <c r="S91" s="3">
        <f t="shared" si="50"/>
        <v>115</v>
      </c>
      <c r="T91" s="3">
        <f t="shared" si="50"/>
        <v>60</v>
      </c>
      <c r="U91" s="3">
        <f t="shared" si="50"/>
        <v>567</v>
      </c>
      <c r="V91" s="3">
        <f t="shared" si="50"/>
        <v>35</v>
      </c>
      <c r="W91" s="3">
        <f t="shared" si="50"/>
        <v>84</v>
      </c>
      <c r="X91" s="3">
        <f t="shared" si="50"/>
        <v>80</v>
      </c>
      <c r="Y91" s="3">
        <f t="shared" si="50"/>
        <v>591</v>
      </c>
      <c r="Z91" s="3">
        <f t="shared" si="50"/>
        <v>43</v>
      </c>
      <c r="AA91" s="3">
        <f t="shared" si="50"/>
        <v>123</v>
      </c>
      <c r="AB91" s="3">
        <f t="shared" si="50"/>
        <v>95</v>
      </c>
      <c r="AC91" s="3">
        <f t="shared" si="50"/>
        <v>539</v>
      </c>
      <c r="AD91" s="3">
        <f t="shared" si="50"/>
        <v>0</v>
      </c>
      <c r="AE91" s="3">
        <f t="shared" si="50"/>
        <v>86</v>
      </c>
      <c r="AF91" s="3">
        <f t="shared" si="50"/>
        <v>85</v>
      </c>
      <c r="AG91" s="3">
        <f t="shared" si="50"/>
        <v>599</v>
      </c>
      <c r="AH91" s="3">
        <f t="shared" si="50"/>
        <v>0</v>
      </c>
      <c r="AI91" s="3">
        <f t="shared" si="50"/>
        <v>88</v>
      </c>
      <c r="AJ91" s="3">
        <f t="shared" si="50"/>
        <v>75</v>
      </c>
      <c r="AK91" s="3">
        <f t="shared" si="50"/>
        <v>612</v>
      </c>
      <c r="AL91" s="3">
        <f t="shared" si="50"/>
        <v>30</v>
      </c>
      <c r="AM91" s="3">
        <f t="shared" si="50"/>
        <v>30</v>
      </c>
      <c r="AN91" s="3">
        <f t="shared" si="50"/>
        <v>30</v>
      </c>
      <c r="AO91" s="3">
        <f t="shared" si="50"/>
        <v>30</v>
      </c>
      <c r="AP91" s="3">
        <f t="shared" si="50"/>
        <v>30</v>
      </c>
      <c r="AQ91" s="3">
        <f t="shared" si="50"/>
        <v>30</v>
      </c>
      <c r="AR91" s="106">
        <f t="shared" si="50"/>
        <v>56</v>
      </c>
      <c r="AS91" s="106">
        <f t="shared" si="50"/>
        <v>122</v>
      </c>
      <c r="AT91" s="106">
        <f t="shared" si="50"/>
        <v>26</v>
      </c>
      <c r="AU91" s="106">
        <f t="shared" si="50"/>
        <v>57</v>
      </c>
    </row>
    <row r="92" spans="1:47" s="7" customFormat="1" ht="34.5">
      <c r="A92" s="110"/>
      <c r="B92" s="111"/>
      <c r="C92" s="112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>
        <f>SUM(N91:Q91)</f>
        <v>775</v>
      </c>
      <c r="O92" s="106"/>
      <c r="P92" s="106"/>
      <c r="Q92" s="106"/>
      <c r="R92" s="106">
        <f>SUM(R91:U91)</f>
        <v>800</v>
      </c>
      <c r="S92" s="106"/>
      <c r="T92" s="106"/>
      <c r="U92" s="106"/>
      <c r="V92" s="106">
        <f>SUM(V91:Y91)</f>
        <v>790</v>
      </c>
      <c r="W92" s="106"/>
      <c r="X92" s="106"/>
      <c r="Y92" s="106"/>
      <c r="Z92" s="106">
        <f>SUM(Z91:AC91)</f>
        <v>800</v>
      </c>
      <c r="AA92" s="106"/>
      <c r="AB92" s="106"/>
      <c r="AC92" s="106"/>
      <c r="AD92" s="106">
        <f>SUM(AD91:AG91)</f>
        <v>770</v>
      </c>
      <c r="AE92" s="106"/>
      <c r="AF92" s="106"/>
      <c r="AG92" s="106"/>
      <c r="AH92" s="106">
        <f>SUM(AH91:AK91)</f>
        <v>775</v>
      </c>
      <c r="AI92" s="106"/>
      <c r="AJ92" s="106"/>
      <c r="AK92" s="106"/>
      <c r="AL92" s="106">
        <f>SUM(AL91:AQ91)</f>
        <v>180</v>
      </c>
      <c r="AM92" s="106"/>
      <c r="AN92" s="106"/>
      <c r="AO92" s="106"/>
      <c r="AP92" s="106"/>
      <c r="AQ92" s="106"/>
      <c r="AR92" s="106"/>
      <c r="AS92" s="106"/>
      <c r="AT92" s="106"/>
      <c r="AU92" s="106"/>
    </row>
  </sheetData>
  <sheetProtection/>
  <mergeCells count="126">
    <mergeCell ref="AO6:AO7"/>
    <mergeCell ref="AM6:AM7"/>
    <mergeCell ref="AT6:AT7"/>
    <mergeCell ref="AT85:AT86"/>
    <mergeCell ref="AT87:AT88"/>
    <mergeCell ref="H87:H88"/>
    <mergeCell ref="K87:K88"/>
    <mergeCell ref="N88:Q88"/>
    <mergeCell ref="I87:I88"/>
    <mergeCell ref="J87:J88"/>
    <mergeCell ref="AR87:AR88"/>
    <mergeCell ref="V88:Y88"/>
    <mergeCell ref="AR85:AR86"/>
    <mergeCell ref="AD86:AG86"/>
    <mergeCell ref="AL86:AQ86"/>
    <mergeCell ref="Z88:AC88"/>
    <mergeCell ref="AN6:AN7"/>
    <mergeCell ref="Z86:AC86"/>
    <mergeCell ref="N86:Q86"/>
    <mergeCell ref="R86:U86"/>
    <mergeCell ref="V86:Y86"/>
    <mergeCell ref="AU87:AU88"/>
    <mergeCell ref="AL88:AQ88"/>
    <mergeCell ref="AD88:AG88"/>
    <mergeCell ref="AH88:AK88"/>
    <mergeCell ref="AS87:AS88"/>
    <mergeCell ref="AH6:AK6"/>
    <mergeCell ref="A87:C88"/>
    <mergeCell ref="D87:D88"/>
    <mergeCell ref="F87:F88"/>
    <mergeCell ref="G87:G88"/>
    <mergeCell ref="E87:E88"/>
    <mergeCell ref="M87:M88"/>
    <mergeCell ref="R88:U88"/>
    <mergeCell ref="M5:M7"/>
    <mergeCell ref="A85:C86"/>
    <mergeCell ref="D85:D86"/>
    <mergeCell ref="F85:F86"/>
    <mergeCell ref="G85:G86"/>
    <mergeCell ref="E85:E86"/>
    <mergeCell ref="I85:I86"/>
    <mergeCell ref="H85:H86"/>
    <mergeCell ref="J5:J7"/>
    <mergeCell ref="H5:H7"/>
    <mergeCell ref="I5:I7"/>
    <mergeCell ref="K5:K7"/>
    <mergeCell ref="AU85:AU86"/>
    <mergeCell ref="AS85:AS86"/>
    <mergeCell ref="J85:J86"/>
    <mergeCell ref="K85:K86"/>
    <mergeCell ref="AH86:AK86"/>
    <mergeCell ref="M85:M86"/>
    <mergeCell ref="L85:L86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G5:G7"/>
    <mergeCell ref="AP6:AP7"/>
    <mergeCell ref="N4:AK4"/>
    <mergeCell ref="N6:Q6"/>
    <mergeCell ref="R6:U6"/>
    <mergeCell ref="V6:Y6"/>
    <mergeCell ref="AD5:AK5"/>
    <mergeCell ref="AD6:AG6"/>
    <mergeCell ref="Z6:AC6"/>
    <mergeCell ref="N5:U5"/>
    <mergeCell ref="V5:AC5"/>
    <mergeCell ref="L87:L88"/>
    <mergeCell ref="AL4:AU4"/>
    <mergeCell ref="AL5:AQ5"/>
    <mergeCell ref="AR5:AU5"/>
    <mergeCell ref="AL6:AL7"/>
    <mergeCell ref="AR6:AR7"/>
    <mergeCell ref="AU6:AU7"/>
    <mergeCell ref="AS6:AS7"/>
    <mergeCell ref="AQ6:AQ7"/>
    <mergeCell ref="A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AR89:AR90"/>
    <mergeCell ref="AS89:AS90"/>
    <mergeCell ref="AT89:AT90"/>
    <mergeCell ref="AU89:AU90"/>
    <mergeCell ref="N90:Q90"/>
    <mergeCell ref="R90:U90"/>
    <mergeCell ref="V90:Y90"/>
    <mergeCell ref="Z90:AC90"/>
    <mergeCell ref="AD90:AG90"/>
    <mergeCell ref="AH90:AK90"/>
    <mergeCell ref="AL90:AQ90"/>
    <mergeCell ref="A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AR91:AR92"/>
    <mergeCell ref="AH92:AK92"/>
    <mergeCell ref="AL92:AQ92"/>
    <mergeCell ref="AS91:AS92"/>
    <mergeCell ref="AT91:AT92"/>
    <mergeCell ref="AU91:AU92"/>
    <mergeCell ref="N92:Q92"/>
    <mergeCell ref="R92:U92"/>
    <mergeCell ref="V92:Y92"/>
    <mergeCell ref="Z92:AC92"/>
    <mergeCell ref="AD92:AG92"/>
  </mergeCells>
  <printOptions horizontalCentered="1" verticalCentered="1"/>
  <pageMargins left="0.1968503937007874" right="0.1968503937007874" top="0" bottom="0.03937007874015748" header="0" footer="0"/>
  <pageSetup fitToWidth="2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2019-02-28T13:08:35Z</cp:lastPrinted>
  <dcterms:created xsi:type="dcterms:W3CDTF">2000-08-09T08:42:37Z</dcterms:created>
  <dcterms:modified xsi:type="dcterms:W3CDTF">2019-05-15T15:10:40Z</dcterms:modified>
  <cp:category/>
  <cp:version/>
  <cp:contentType/>
  <cp:contentStatus/>
</cp:coreProperties>
</file>