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zalacznik_nr_1" sheetId="1" r:id="rId1"/>
    <sheet name="zalacznik_nr_2" sheetId="2" r:id="rId2"/>
    <sheet name="zalacznik_nr_3" sheetId="3" r:id="rId3"/>
  </sheets>
  <definedNames/>
  <calcPr fullCalcOnLoad="1"/>
</workbook>
</file>

<file path=xl/sharedStrings.xml><?xml version="1.0" encoding="utf-8"?>
<sst xmlns="http://schemas.openxmlformats.org/spreadsheetml/2006/main" count="517" uniqueCount="173">
  <si>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</si>
  <si>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</si>
  <si>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</si>
  <si>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</si>
  <si>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</si>
  <si>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</si>
  <si>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</si>
  <si>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</si>
  <si>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</si>
  <si>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</si>
  <si>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</si>
  <si>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</si>
  <si>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</si>
  <si>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</si>
  <si>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</si>
  <si>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</si>
  <si>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</si>
  <si>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</si>
  <si>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</si>
  <si>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</si>
  <si>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</si>
  <si>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</si>
  <si>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</si>
  <si>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</si>
  <si>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</si>
  <si>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</si>
  <si>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</si>
  <si>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</si>
  <si>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</si>
  <si>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</si>
  <si>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</si>
  <si>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</si>
  <si>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Zo/4</t>
  </si>
  <si>
    <t>2.</t>
  </si>
  <si>
    <t>Zo/1</t>
  </si>
  <si>
    <t>3.</t>
  </si>
  <si>
    <t>4.</t>
  </si>
  <si>
    <t>5.</t>
  </si>
  <si>
    <t>B.</t>
  </si>
  <si>
    <t>MODUŁ KSZTAŁCENIA PODSTAWOWEGO</t>
  </si>
  <si>
    <t>E/2, 4</t>
  </si>
  <si>
    <t>Zo/3</t>
  </si>
  <si>
    <t>Zo/2</t>
  </si>
  <si>
    <t>6.</t>
  </si>
  <si>
    <t>C.</t>
  </si>
  <si>
    <t>MODUŁ KSZTAŁCENIA KIERUNKOWEGO</t>
  </si>
  <si>
    <t>E/4</t>
  </si>
  <si>
    <t>7.</t>
  </si>
  <si>
    <t xml:space="preserve"> warsztaty</t>
  </si>
  <si>
    <t>seminaria</t>
  </si>
  <si>
    <t>zajęcia terenowe</t>
  </si>
  <si>
    <t>D2.</t>
  </si>
  <si>
    <t>D1.</t>
  </si>
  <si>
    <t>Technologie informatyczno-komunikacyjne (ICT) i nowe media</t>
  </si>
  <si>
    <t>Praktyka zawodowa specjalnościowa*</t>
  </si>
  <si>
    <t>Praktyka zawodowa kierunkowa</t>
  </si>
  <si>
    <t>konsultacje i e-learning synchroniczny (@)</t>
  </si>
  <si>
    <t>Praca własna studenta e-learning asynchroniczny (pw)</t>
  </si>
  <si>
    <t>Psychologia ogólna/Etyka*</t>
  </si>
  <si>
    <t xml:space="preserve">2. </t>
  </si>
  <si>
    <t>sem V</t>
  </si>
  <si>
    <t>sem VI</t>
  </si>
  <si>
    <t>V</t>
  </si>
  <si>
    <t>VI</t>
  </si>
  <si>
    <t xml:space="preserve">III rok </t>
  </si>
  <si>
    <t xml:space="preserve">Podstawy prawa w działalności gospodarczej i medialnej </t>
  </si>
  <si>
    <t>Językoznawstwo ogólne i gramatyka opisowa  (II język)</t>
  </si>
  <si>
    <t>Język specjalistyczny</t>
  </si>
  <si>
    <t xml:space="preserve">Tłumaczenie rozmów handlowych </t>
  </si>
  <si>
    <t>Tłumaczenie pisemne II język</t>
  </si>
  <si>
    <t>Obsługa klienta obcojęzycznego w praktyce</t>
  </si>
  <si>
    <t>Wstęp do komunikacji społecznej w teorii i praktyce</t>
  </si>
  <si>
    <t>E/6</t>
  </si>
  <si>
    <t>Zo/6</t>
  </si>
  <si>
    <t>Zo/5</t>
  </si>
  <si>
    <t>E/5</t>
  </si>
  <si>
    <t>Komunikowanie masowe</t>
  </si>
  <si>
    <t xml:space="preserve">Podstawowe zagadnienia ekonomii </t>
  </si>
  <si>
    <t xml:space="preserve">Komunikowanie w mediach w II języku </t>
  </si>
  <si>
    <t>Podstawy Public relations i tworzenia informacji</t>
  </si>
  <si>
    <t>Wychowanie fizyczne*</t>
  </si>
  <si>
    <t>Podstawy zarządzania i marketingu</t>
  </si>
  <si>
    <t>Język wykładowy (jp-język polski, jo- język obcy)</t>
  </si>
  <si>
    <t>jp</t>
  </si>
  <si>
    <t>jo</t>
  </si>
  <si>
    <t>jp/jo</t>
  </si>
  <si>
    <t>Metody i techniki studiowania</t>
  </si>
  <si>
    <t>Socjologia kultury i mediów</t>
  </si>
  <si>
    <t>Redagowanie tekstów w projektach UE</t>
  </si>
  <si>
    <t>Pierwsza pomoc przedmedyczna</t>
  </si>
  <si>
    <t>Analiza treści kierunkowych</t>
  </si>
  <si>
    <t>8.</t>
  </si>
  <si>
    <t>Wprowadzenie do praktyk i warsztat z pracodawcą</t>
  </si>
  <si>
    <t>Językoznawstwo ogólne i gramatyka opisowa  (I język)</t>
  </si>
  <si>
    <t>Komunikowanie w mediach w I języku</t>
  </si>
  <si>
    <t>Tłumaczenie pisemne I język</t>
  </si>
  <si>
    <t>Wprowadzenie do praktyki i warsztat z pracodawcą</t>
  </si>
  <si>
    <t>Plan studiów stacjonarnych - Języki obce w mediach i biznesie - I stopień</t>
  </si>
  <si>
    <t>9.</t>
  </si>
  <si>
    <t>Redagowanie tekstów użytkowych</t>
  </si>
  <si>
    <t>Praktyczna Nauka I Języka  B2/ Praktyczna Nauka I Języka C1 *</t>
  </si>
  <si>
    <t>Praktyczna Nauka II Języka B1/ Praktyczna Nauka II Języka B2 *</t>
  </si>
  <si>
    <t>Praktyczna Nauka I Języka  B2/ Praktyczna Nauka I Języka C1*</t>
  </si>
  <si>
    <t>Praktyczna Nauka II Języka B1/ Praktyczna Nauka II Języka B2*</t>
  </si>
  <si>
    <t>Projekt dyplomowy *</t>
  </si>
  <si>
    <t>Suma dla specjalności D1: język w komunikacji społecznej i medialnej</t>
  </si>
  <si>
    <t>Suma dla specjalności D2: Język w biznesie i obsługa klienta</t>
  </si>
  <si>
    <t>MODUŁ KSZTAŁCENIA SPECJALNOŚCIOWEGO* Język w biznesie i obsługa klienta</t>
  </si>
  <si>
    <t>MODUŁ KSZTAŁCENIA SPECJALNOŚCIOWEGO* Język w komunikacji społecznej i medialnej</t>
  </si>
  <si>
    <t>Zal./1,2</t>
  </si>
  <si>
    <t>zajęcia z bezpośrednim udziałem</t>
  </si>
  <si>
    <t>zajęcia kształtujące umiejętności praktyczne</t>
  </si>
  <si>
    <t>zajęcia z dziedziny nauk hum. lub społ.</t>
  </si>
  <si>
    <t>ZAL/2</t>
  </si>
  <si>
    <t>ZAL/1</t>
  </si>
  <si>
    <t>Suma dla specjalności D1: Język w komunikacji społecznej i medialnej</t>
  </si>
  <si>
    <t>Plan studiów niestacjonarnych - Języki obce w mediach i biznesie - I stopień</t>
  </si>
  <si>
    <t>Suma D2</t>
  </si>
  <si>
    <t>Suma D1</t>
  </si>
  <si>
    <t>ogółem</t>
  </si>
  <si>
    <t>K</t>
  </si>
  <si>
    <t>U</t>
  </si>
  <si>
    <t>W</t>
  </si>
  <si>
    <t xml:space="preserve">A. </t>
  </si>
  <si>
    <t>Suma</t>
  </si>
  <si>
    <t>JMB1_K10</t>
  </si>
  <si>
    <t>JMB1_K09</t>
  </si>
  <si>
    <t>JMB1_K08</t>
  </si>
  <si>
    <t>JMB1_K07</t>
  </si>
  <si>
    <t>JMB1_K06</t>
  </si>
  <si>
    <t>JMB1_K05</t>
  </si>
  <si>
    <t>JMB1_K04</t>
  </si>
  <si>
    <t>JMB1_K03</t>
  </si>
  <si>
    <t>JMB1_K02</t>
  </si>
  <si>
    <t>JMB1_K01</t>
  </si>
  <si>
    <t>JMB1_U16</t>
  </si>
  <si>
    <t>JMB1_U15</t>
  </si>
  <si>
    <t>JMB1_U14</t>
  </si>
  <si>
    <t>JMB1_U13</t>
  </si>
  <si>
    <t>JMB1_U12</t>
  </si>
  <si>
    <t>JMB1_U11</t>
  </si>
  <si>
    <t>JMB1_U10</t>
  </si>
  <si>
    <t>JMB1_U09</t>
  </si>
  <si>
    <t>JMB1_U08</t>
  </si>
  <si>
    <t>JMB1_U07</t>
  </si>
  <si>
    <t>JMB1_U06</t>
  </si>
  <si>
    <t>JMB1_U05</t>
  </si>
  <si>
    <t>JMB1_U04</t>
  </si>
  <si>
    <t>JMB1_U03</t>
  </si>
  <si>
    <t>JMB1_U02</t>
  </si>
  <si>
    <t>JMB1_U01</t>
  </si>
  <si>
    <t>JMB1_W12</t>
  </si>
  <si>
    <t>JMB1_W11</t>
  </si>
  <si>
    <t>JMB1_W10</t>
  </si>
  <si>
    <t>JMB1_W09</t>
  </si>
  <si>
    <t>JMB1_W08</t>
  </si>
  <si>
    <t>JMB1_W07</t>
  </si>
  <si>
    <t>JMB1_W06</t>
  </si>
  <si>
    <t>JMB1_W05</t>
  </si>
  <si>
    <t>JMB1_W04</t>
  </si>
  <si>
    <t>JMB1_W03</t>
  </si>
  <si>
    <t>JMB1_W02</t>
  </si>
  <si>
    <t>JMB1_W01</t>
  </si>
  <si>
    <t>Konin, dnia 10.04.2019</t>
  </si>
  <si>
    <r>
      <t xml:space="preserve">2.3. Matryca efektów uczenia się </t>
    </r>
    <r>
      <rPr>
        <b/>
        <sz val="8"/>
        <rFont val="Verdana"/>
        <family val="2"/>
      </rPr>
      <t>(Języki obce w mediach i biznesie - I stopień - SS)</t>
    </r>
  </si>
  <si>
    <t xml:space="preserve">Redagowanie tekstów użytkowych </t>
  </si>
  <si>
    <t>Językoznawstwo ogólne i gramatyka opisowa (II język)</t>
  </si>
  <si>
    <t>Językoznawstwo ogólne i gramatyka opisowa (I język)</t>
  </si>
  <si>
    <t xml:space="preserve">Komunikowanie w mediach w I języku </t>
  </si>
  <si>
    <t>MODUŁ KSZTAŁCENIA SPECJALNOŚCIOWEGO*                        Język w biznesie i obsługa klienta</t>
  </si>
  <si>
    <t>MODUŁ KSZTAŁCENIA SPECJALNOŚCIOWEGO*                        Język w komunikacji społecznej i medialnej</t>
  </si>
  <si>
    <t>MODUŁ KSZTAŁCENIA SPECJALNOŚCIOWEGO*- Język w komunikacji społecznej i medialnej</t>
  </si>
  <si>
    <t>MODUŁ KSZTAŁCENIA SPECJALNOŚCIOWEGO*- Język w biznesie i obsługa klienta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</si>
</sst>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76">
    <font>
      <sz val="12"/>
      <color indexed="8"/>
      <name val="Verdana"/>
      <family val="0"/>
    </font>
    <font>
      <sz val="12"/>
      <color indexed="8"/>
      <name val="Helv"/>
      <family val="0"/>
    </font>
    <font>
      <sz val="15.6"/>
      <color indexed="8"/>
      <name val="Verdana"/>
      <family val="0"/>
    </font>
    <font>
      <sz val="36"/>
      <color indexed="8"/>
      <name val="Verdana Bold"/>
      <family val="0"/>
    </font>
    <font>
      <sz val="10"/>
      <color indexed="8"/>
      <name val="Arial CE"/>
      <family val="0"/>
    </font>
    <font>
      <sz val="18"/>
      <color indexed="8"/>
      <name val="Arial Narrow Bold"/>
      <family val="0"/>
    </font>
    <font>
      <sz val="18"/>
      <color indexed="8"/>
      <name val="Arial Narrow"/>
      <family val="2"/>
    </font>
    <font>
      <sz val="28"/>
      <color indexed="8"/>
      <name val="Verdana"/>
      <family val="2"/>
    </font>
    <font>
      <sz val="28"/>
      <color indexed="8"/>
      <name val="Arial Narrow Bold"/>
      <family val="0"/>
    </font>
    <font>
      <b/>
      <sz val="36"/>
      <color indexed="8"/>
      <name val="Verdana Bold"/>
      <family val="0"/>
    </font>
    <font>
      <b/>
      <sz val="10"/>
      <color indexed="8"/>
      <name val="Arial CE"/>
      <family val="0"/>
    </font>
    <font>
      <sz val="20"/>
      <name val="Verdana"/>
      <family val="2"/>
    </font>
    <font>
      <b/>
      <sz val="36"/>
      <name val="Verdana Bold"/>
      <family val="0"/>
    </font>
    <font>
      <b/>
      <sz val="10"/>
      <name val="Arial CE"/>
      <family val="0"/>
    </font>
    <font>
      <sz val="28"/>
      <name val="Arial Narrow Bold"/>
      <family val="0"/>
    </font>
    <font>
      <sz val="12"/>
      <name val="Verdana"/>
      <family val="2"/>
    </font>
    <font>
      <sz val="28"/>
      <name val="Verdana"/>
      <family val="2"/>
    </font>
    <font>
      <sz val="36"/>
      <name val="Verdana Bold"/>
      <family val="0"/>
    </font>
    <font>
      <sz val="18"/>
      <name val="Arial Narrow Bold"/>
      <family val="0"/>
    </font>
    <font>
      <sz val="18"/>
      <name val="Arial Narrow"/>
      <family val="2"/>
    </font>
    <font>
      <sz val="10"/>
      <name val="Arial CE"/>
      <family val="0"/>
    </font>
    <font>
      <b/>
      <sz val="20"/>
      <name val="Verdana"/>
      <family val="2"/>
    </font>
    <font>
      <b/>
      <sz val="22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5.5"/>
      <name val="Verdana"/>
      <family val="2"/>
    </font>
    <font>
      <b/>
      <sz val="5.6"/>
      <name val="Verdana"/>
      <family val="2"/>
    </font>
    <font>
      <b/>
      <u val="single"/>
      <sz val="7.5"/>
      <name val="Verdana"/>
      <family val="2"/>
    </font>
    <font>
      <b/>
      <sz val="7.5"/>
      <name val="Verdana"/>
      <family val="2"/>
    </font>
    <font>
      <u val="single"/>
      <sz val="7.5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24"/>
      <name val="Verdana"/>
      <family val="2"/>
    </font>
    <font>
      <b/>
      <sz val="24"/>
      <name val="Verdan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Verdana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Verdan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Verdan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10"/>
      </bottom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9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0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11" fillId="0" borderId="10" xfId="0" applyNumberFormat="1" applyFont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" fontId="17" fillId="0" borderId="11" xfId="0" applyNumberFormat="1" applyFont="1" applyBorder="1" applyAlignment="1">
      <alignment horizontal="left" vertical="center" wrapText="1"/>
    </xf>
    <xf numFmtId="1" fontId="14" fillId="0" borderId="11" xfId="0" applyNumberFormat="1" applyFont="1" applyBorder="1" applyAlignment="1">
      <alignment vertical="center" wrapText="1"/>
    </xf>
    <xf numFmtId="1" fontId="18" fillId="0" borderId="11" xfId="0" applyNumberFormat="1" applyFont="1" applyBorder="1" applyAlignment="1">
      <alignment vertical="center" wrapText="1"/>
    </xf>
    <xf numFmtId="1" fontId="19" fillId="0" borderId="11" xfId="0" applyNumberFormat="1" applyFont="1" applyBorder="1" applyAlignment="1">
      <alignment vertical="center" wrapText="1"/>
    </xf>
    <xf numFmtId="1" fontId="20" fillId="0" borderId="12" xfId="0" applyNumberFormat="1" applyFont="1" applyBorder="1" applyAlignment="1">
      <alignment wrapText="1"/>
    </xf>
    <xf numFmtId="1" fontId="17" fillId="0" borderId="13" xfId="0" applyNumberFormat="1" applyFont="1" applyBorder="1" applyAlignment="1">
      <alignment horizontal="left" vertical="center" wrapText="1"/>
    </xf>
    <xf numFmtId="1" fontId="17" fillId="0" borderId="14" xfId="0" applyNumberFormat="1" applyFont="1" applyBorder="1" applyAlignment="1">
      <alignment horizontal="left" vertical="center" wrapText="1"/>
    </xf>
    <xf numFmtId="1" fontId="17" fillId="0" borderId="15" xfId="0" applyNumberFormat="1" applyFont="1" applyBorder="1" applyAlignment="1">
      <alignment horizontal="left" vertical="center" wrapText="1"/>
    </xf>
    <xf numFmtId="1" fontId="14" fillId="0" borderId="15" xfId="0" applyNumberFormat="1" applyFont="1" applyBorder="1" applyAlignment="1">
      <alignment vertical="center" wrapText="1"/>
    </xf>
    <xf numFmtId="1" fontId="18" fillId="0" borderId="15" xfId="0" applyNumberFormat="1" applyFont="1" applyBorder="1" applyAlignment="1">
      <alignment vertical="center" wrapText="1"/>
    </xf>
    <xf numFmtId="1" fontId="19" fillId="0" borderId="15" xfId="0" applyNumberFormat="1" applyFont="1" applyBorder="1" applyAlignment="1">
      <alignment vertical="center" wrapText="1"/>
    </xf>
    <xf numFmtId="1" fontId="20" fillId="0" borderId="16" xfId="0" applyNumberFormat="1" applyFont="1" applyBorder="1" applyAlignment="1">
      <alignment wrapText="1"/>
    </xf>
    <xf numFmtId="3" fontId="11" fillId="34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vertical="center" wrapText="1"/>
    </xf>
    <xf numFmtId="1" fontId="4" fillId="0" borderId="12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vertical="center" wrapText="1"/>
    </xf>
    <xf numFmtId="1" fontId="5" fillId="0" borderId="15" xfId="0" applyNumberFormat="1" applyFont="1" applyBorder="1" applyAlignment="1">
      <alignment vertical="center" wrapText="1"/>
    </xf>
    <xf numFmtId="1" fontId="6" fillId="0" borderId="15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wrapText="1"/>
    </xf>
    <xf numFmtId="0" fontId="21" fillId="37" borderId="10" xfId="0" applyNumberFormat="1" applyFont="1" applyFill="1" applyBorder="1" applyAlignment="1">
      <alignment horizontal="center" vertical="center" wrapText="1"/>
    </xf>
    <xf numFmtId="0" fontId="21" fillId="37" borderId="10" xfId="0" applyNumberFormat="1" applyFont="1" applyFill="1" applyBorder="1" applyAlignment="1">
      <alignment horizontal="left" vertical="center" wrapText="1"/>
    </xf>
    <xf numFmtId="1" fontId="21" fillId="37" borderId="10" xfId="0" applyNumberFormat="1" applyFont="1" applyFill="1" applyBorder="1" applyAlignment="1">
      <alignment horizontal="center" vertical="center" wrapText="1"/>
    </xf>
    <xf numFmtId="3" fontId="21" fillId="37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top" wrapText="1"/>
    </xf>
    <xf numFmtId="3" fontId="21" fillId="34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52" applyFont="1" applyBorder="1">
      <alignment/>
      <protection/>
    </xf>
    <xf numFmtId="0" fontId="26" fillId="38" borderId="17" xfId="52" applyFont="1" applyFill="1" applyBorder="1" applyAlignment="1">
      <alignment horizontal="center" vertical="center" wrapText="1"/>
      <protection/>
    </xf>
    <xf numFmtId="0" fontId="26" fillId="39" borderId="17" xfId="52" applyFont="1" applyFill="1" applyBorder="1" applyAlignment="1">
      <alignment horizontal="center" vertical="center" wrapText="1"/>
      <protection/>
    </xf>
    <xf numFmtId="0" fontId="26" fillId="38" borderId="17" xfId="52" applyFont="1" applyFill="1" applyBorder="1" applyAlignment="1">
      <alignment horizontal="center" vertical="center"/>
      <protection/>
    </xf>
    <xf numFmtId="0" fontId="27" fillId="38" borderId="17" xfId="52" applyFont="1" applyFill="1" applyBorder="1" applyAlignment="1">
      <alignment horizontal="center" vertical="center"/>
      <protection/>
    </xf>
    <xf numFmtId="0" fontId="27" fillId="40" borderId="17" xfId="52" applyFont="1" applyFill="1" applyBorder="1" applyAlignment="1">
      <alignment horizontal="center" vertical="center" wrapText="1"/>
      <protection/>
    </xf>
    <xf numFmtId="0" fontId="27" fillId="40" borderId="17" xfId="52" applyFont="1" applyFill="1" applyBorder="1" applyAlignment="1">
      <alignment horizontal="center" vertical="center"/>
      <protection/>
    </xf>
    <xf numFmtId="0" fontId="27" fillId="0" borderId="17" xfId="52" applyFont="1" applyBorder="1" applyAlignment="1">
      <alignment horizontal="center" vertical="center" wrapText="1"/>
      <protection/>
    </xf>
    <xf numFmtId="0" fontId="26" fillId="41" borderId="17" xfId="52" applyFont="1" applyFill="1" applyBorder="1" applyAlignment="1">
      <alignment horizontal="center" vertical="center"/>
      <protection/>
    </xf>
    <xf numFmtId="0" fontId="27" fillId="41" borderId="17" xfId="52" applyFont="1" applyFill="1" applyBorder="1" applyAlignment="1">
      <alignment horizontal="center" vertical="center"/>
      <protection/>
    </xf>
    <xf numFmtId="0" fontId="26" fillId="39" borderId="17" xfId="52" applyFont="1" applyFill="1" applyBorder="1" applyAlignment="1">
      <alignment horizontal="center" vertical="center"/>
      <protection/>
    </xf>
    <xf numFmtId="0" fontId="28" fillId="39" borderId="17" xfId="52" applyFont="1" applyFill="1" applyBorder="1" applyAlignment="1">
      <alignment horizontal="center" vertical="center"/>
      <protection/>
    </xf>
    <xf numFmtId="0" fontId="29" fillId="39" borderId="17" xfId="52" applyFont="1" applyFill="1" applyBorder="1" applyAlignment="1">
      <alignment horizontal="center" vertical="center" wrapText="1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 vertical="center"/>
      <protection/>
    </xf>
    <xf numFmtId="0" fontId="31" fillId="0" borderId="0" xfId="52" applyFont="1" applyBorder="1" applyAlignment="1">
      <alignment horizontal="center" vertical="center"/>
      <protection/>
    </xf>
    <xf numFmtId="0" fontId="31" fillId="0" borderId="0" xfId="52" applyFont="1" applyBorder="1">
      <alignment/>
      <protection/>
    </xf>
    <xf numFmtId="0" fontId="32" fillId="0" borderId="0" xfId="52" applyFont="1" applyBorder="1">
      <alignment/>
      <protection/>
    </xf>
    <xf numFmtId="0" fontId="33" fillId="0" borderId="0" xfId="52" applyFont="1" applyAlignment="1">
      <alignment horizontal="left" vertical="center"/>
      <protection/>
    </xf>
    <xf numFmtId="0" fontId="31" fillId="0" borderId="0" xfId="52" applyFont="1" applyBorder="1" applyAlignment="1">
      <alignment horizontal="left"/>
      <protection/>
    </xf>
    <xf numFmtId="0" fontId="32" fillId="0" borderId="0" xfId="52" applyFont="1" applyBorder="1" applyAlignment="1">
      <alignment/>
      <protection/>
    </xf>
    <xf numFmtId="0" fontId="36" fillId="0" borderId="10" xfId="0" applyNumberFormat="1" applyFont="1" applyBorder="1" applyAlignment="1">
      <alignment vertical="center" wrapText="1"/>
    </xf>
    <xf numFmtId="0" fontId="36" fillId="33" borderId="10" xfId="0" applyNumberFormat="1" applyFont="1" applyFill="1" applyBorder="1" applyAlignment="1">
      <alignment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7" fillId="37" borderId="10" xfId="0" applyNumberFormat="1" applyFont="1" applyFill="1" applyBorder="1" applyAlignment="1">
      <alignment horizontal="center" vertical="center" wrapText="1"/>
    </xf>
    <xf numFmtId="0" fontId="37" fillId="37" borderId="10" xfId="0" applyNumberFormat="1" applyFont="1" applyFill="1" applyBorder="1" applyAlignment="1">
      <alignment horizontal="left" vertical="center" wrapText="1"/>
    </xf>
    <xf numFmtId="1" fontId="37" fillId="37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vertical="center" wrapText="1"/>
    </xf>
    <xf numFmtId="0" fontId="33" fillId="33" borderId="10" xfId="0" applyNumberFormat="1" applyFont="1" applyFill="1" applyBorder="1" applyAlignment="1">
      <alignment vertical="center" wrapText="1"/>
    </xf>
    <xf numFmtId="0" fontId="26" fillId="39" borderId="17" xfId="52" applyFont="1" applyFill="1" applyBorder="1" applyAlignment="1">
      <alignment horizontal="center" vertical="center" wrapText="1"/>
      <protection/>
    </xf>
    <xf numFmtId="0" fontId="26" fillId="39" borderId="18" xfId="52" applyFont="1" applyFill="1" applyBorder="1" applyAlignment="1">
      <alignment horizontal="center" vertical="center" wrapText="1"/>
      <protection/>
    </xf>
    <xf numFmtId="0" fontId="26" fillId="39" borderId="19" xfId="52" applyFont="1" applyFill="1" applyBorder="1" applyAlignment="1">
      <alignment horizontal="center" vertical="center" wrapText="1"/>
      <protection/>
    </xf>
    <xf numFmtId="0" fontId="34" fillId="0" borderId="0" xfId="52" applyFont="1" applyAlignment="1">
      <alignment horizontal="left" vertical="center"/>
      <protection/>
    </xf>
    <xf numFmtId="0" fontId="31" fillId="0" borderId="0" xfId="52" applyFont="1" applyBorder="1" applyAlignment="1">
      <alignment horizontal="left"/>
      <protection/>
    </xf>
    <xf numFmtId="0" fontId="26" fillId="41" borderId="17" xfId="52" applyFont="1" applyFill="1" applyBorder="1" applyAlignment="1">
      <alignment horizontal="center" vertical="center"/>
      <protection/>
    </xf>
    <xf numFmtId="0" fontId="26" fillId="39" borderId="20" xfId="52" applyFont="1" applyFill="1" applyBorder="1" applyAlignment="1">
      <alignment horizontal="center" vertical="center" wrapText="1"/>
      <protection/>
    </xf>
    <xf numFmtId="0" fontId="26" fillId="39" borderId="21" xfId="52" applyFont="1" applyFill="1" applyBorder="1" applyAlignment="1">
      <alignment horizontal="center" vertical="center" wrapText="1"/>
      <protection/>
    </xf>
    <xf numFmtId="0" fontId="26" fillId="39" borderId="22" xfId="52" applyFont="1" applyFill="1" applyBorder="1" applyAlignment="1">
      <alignment horizontal="center" vertical="center" wrapText="1"/>
      <protection/>
    </xf>
    <xf numFmtId="3" fontId="21" fillId="34" borderId="23" xfId="0" applyNumberFormat="1" applyFont="1" applyFill="1" applyBorder="1" applyAlignment="1">
      <alignment horizontal="center" vertical="center" wrapText="1"/>
    </xf>
    <xf numFmtId="3" fontId="21" fillId="34" borderId="24" xfId="0" applyNumberFormat="1" applyFont="1" applyFill="1" applyBorder="1" applyAlignment="1">
      <alignment horizontal="center" vertical="center" wrapText="1"/>
    </xf>
    <xf numFmtId="0" fontId="21" fillId="37" borderId="23" xfId="0" applyNumberFormat="1" applyFont="1" applyFill="1" applyBorder="1" applyAlignment="1">
      <alignment horizontal="center" vertical="center" textRotation="90" wrapText="1"/>
    </xf>
    <xf numFmtId="1" fontId="21" fillId="37" borderId="25" xfId="0" applyNumberFormat="1" applyFont="1" applyFill="1" applyBorder="1" applyAlignment="1">
      <alignment horizontal="center" vertical="center" textRotation="90" wrapText="1"/>
    </xf>
    <xf numFmtId="1" fontId="21" fillId="37" borderId="24" xfId="0" applyNumberFormat="1" applyFont="1" applyFill="1" applyBorder="1" applyAlignment="1">
      <alignment horizontal="center" vertical="center" textRotation="90" wrapText="1"/>
    </xf>
    <xf numFmtId="0" fontId="22" fillId="36" borderId="23" xfId="0" applyNumberFormat="1" applyFont="1" applyFill="1" applyBorder="1" applyAlignment="1">
      <alignment horizontal="center" vertical="center" textRotation="90" wrapText="1"/>
    </xf>
    <xf numFmtId="0" fontId="22" fillId="36" borderId="24" xfId="0" applyNumberFormat="1" applyFont="1" applyFill="1" applyBorder="1" applyAlignment="1">
      <alignment horizontal="center" vertical="center" textRotation="90" wrapText="1"/>
    </xf>
    <xf numFmtId="0" fontId="21" fillId="37" borderId="26" xfId="0" applyNumberFormat="1" applyFont="1" applyFill="1" applyBorder="1" applyAlignment="1">
      <alignment horizontal="center" vertical="center" wrapText="1"/>
    </xf>
    <xf numFmtId="1" fontId="21" fillId="37" borderId="27" xfId="0" applyNumberFormat="1" applyFont="1" applyFill="1" applyBorder="1" applyAlignment="1">
      <alignment horizontal="center" vertical="center" wrapText="1"/>
    </xf>
    <xf numFmtId="1" fontId="21" fillId="37" borderId="28" xfId="0" applyNumberFormat="1" applyFont="1" applyFill="1" applyBorder="1" applyAlignment="1">
      <alignment horizontal="center" vertical="center" wrapText="1"/>
    </xf>
    <xf numFmtId="0" fontId="22" fillId="37" borderId="23" xfId="0" applyNumberFormat="1" applyFont="1" applyFill="1" applyBorder="1" applyAlignment="1">
      <alignment horizontal="center" vertical="center" textRotation="90" wrapText="1"/>
    </xf>
    <xf numFmtId="0" fontId="22" fillId="37" borderId="24" xfId="0" applyNumberFormat="1" applyFont="1" applyFill="1" applyBorder="1" applyAlignment="1">
      <alignment horizontal="center" vertical="center" textRotation="90" wrapText="1"/>
    </xf>
    <xf numFmtId="0" fontId="21" fillId="37" borderId="23" xfId="0" applyNumberFormat="1" applyFont="1" applyFill="1" applyBorder="1" applyAlignment="1">
      <alignment horizontal="center" vertical="center" wrapText="1"/>
    </xf>
    <xf numFmtId="0" fontId="21" fillId="37" borderId="24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3" fontId="21" fillId="34" borderId="26" xfId="0" applyNumberFormat="1" applyFont="1" applyFill="1" applyBorder="1" applyAlignment="1">
      <alignment horizontal="center" vertical="center" wrapText="1"/>
    </xf>
    <xf numFmtId="3" fontId="21" fillId="34" borderId="27" xfId="0" applyNumberFormat="1" applyFont="1" applyFill="1" applyBorder="1" applyAlignment="1">
      <alignment horizontal="center" vertical="center" wrapText="1"/>
    </xf>
    <xf numFmtId="3" fontId="21" fillId="34" borderId="28" xfId="0" applyNumberFormat="1" applyFont="1" applyFill="1" applyBorder="1" applyAlignment="1">
      <alignment horizontal="center" vertical="center" wrapText="1"/>
    </xf>
    <xf numFmtId="1" fontId="21" fillId="37" borderId="25" xfId="0" applyNumberFormat="1" applyFont="1" applyFill="1" applyBorder="1" applyAlignment="1">
      <alignment horizontal="center" vertical="center" wrapText="1"/>
    </xf>
    <xf numFmtId="1" fontId="21" fillId="37" borderId="24" xfId="0" applyNumberFormat="1" applyFont="1" applyFill="1" applyBorder="1" applyAlignment="1">
      <alignment horizontal="center" vertical="center" wrapText="1"/>
    </xf>
    <xf numFmtId="1" fontId="21" fillId="37" borderId="25" xfId="0" applyNumberFormat="1" applyFont="1" applyFill="1" applyBorder="1" applyAlignment="1">
      <alignment vertical="center" wrapText="1"/>
    </xf>
    <xf numFmtId="1" fontId="21" fillId="37" borderId="24" xfId="0" applyNumberFormat="1" applyFont="1" applyFill="1" applyBorder="1" applyAlignment="1">
      <alignment vertical="center" wrapText="1"/>
    </xf>
    <xf numFmtId="1" fontId="21" fillId="37" borderId="23" xfId="0" applyNumberFormat="1" applyFont="1" applyFill="1" applyBorder="1" applyAlignment="1">
      <alignment horizontal="center" vertical="center" textRotation="90" wrapText="1"/>
    </xf>
    <xf numFmtId="3" fontId="21" fillId="41" borderId="26" xfId="0" applyNumberFormat="1" applyFont="1" applyFill="1" applyBorder="1" applyAlignment="1">
      <alignment horizontal="center" vertical="center" wrapText="1"/>
    </xf>
    <xf numFmtId="3" fontId="21" fillId="41" borderId="27" xfId="0" applyNumberFormat="1" applyFont="1" applyFill="1" applyBorder="1" applyAlignment="1">
      <alignment horizontal="center" vertical="center" wrapText="1"/>
    </xf>
    <xf numFmtId="3" fontId="21" fillId="41" borderId="28" xfId="0" applyNumberFormat="1" applyFont="1" applyFill="1" applyBorder="1" applyAlignment="1">
      <alignment horizontal="center" vertical="center" wrapText="1"/>
    </xf>
    <xf numFmtId="0" fontId="21" fillId="36" borderId="23" xfId="0" applyNumberFormat="1" applyFont="1" applyFill="1" applyBorder="1" applyAlignment="1">
      <alignment horizontal="center" vertical="center" textRotation="90" wrapText="1"/>
    </xf>
    <xf numFmtId="1" fontId="21" fillId="36" borderId="25" xfId="0" applyNumberFormat="1" applyFont="1" applyFill="1" applyBorder="1" applyAlignment="1">
      <alignment horizontal="center" vertical="center" textRotation="90" wrapText="1"/>
    </xf>
    <xf numFmtId="1" fontId="21" fillId="36" borderId="24" xfId="0" applyNumberFormat="1" applyFont="1" applyFill="1" applyBorder="1" applyAlignment="1">
      <alignment horizontal="center" vertical="center" textRotation="90" wrapText="1"/>
    </xf>
    <xf numFmtId="0" fontId="21" fillId="37" borderId="27" xfId="0" applyNumberFormat="1" applyFont="1" applyFill="1" applyBorder="1" applyAlignment="1">
      <alignment horizontal="center" vertical="center" wrapText="1"/>
    </xf>
    <xf numFmtId="0" fontId="21" fillId="37" borderId="28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left" vertical="center" wrapText="1"/>
    </xf>
    <xf numFmtId="1" fontId="8" fillId="0" borderId="30" xfId="0" applyNumberFormat="1" applyFont="1" applyBorder="1" applyAlignment="1">
      <alignment horizontal="left" vertical="center" wrapText="1"/>
    </xf>
    <xf numFmtId="1" fontId="8" fillId="0" borderId="31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34" xfId="0" applyNumberFormat="1" applyFont="1" applyBorder="1" applyAlignment="1">
      <alignment horizontal="left" vertical="center" wrapText="1"/>
    </xf>
    <xf numFmtId="1" fontId="9" fillId="0" borderId="34" xfId="0" applyNumberFormat="1" applyFont="1" applyBorder="1" applyAlignment="1">
      <alignment horizontal="left" vertical="center" wrapText="1"/>
    </xf>
    <xf numFmtId="1" fontId="10" fillId="0" borderId="34" xfId="0" applyNumberFormat="1" applyFont="1" applyBorder="1" applyAlignment="1">
      <alignment vertical="center" wrapText="1"/>
    </xf>
    <xf numFmtId="1" fontId="10" fillId="0" borderId="35" xfId="0" applyNumberFormat="1" applyFont="1" applyBorder="1" applyAlignment="1">
      <alignment vertical="center" wrapText="1"/>
    </xf>
    <xf numFmtId="0" fontId="21" fillId="37" borderId="36" xfId="0" applyNumberFormat="1" applyFont="1" applyFill="1" applyBorder="1" applyAlignment="1">
      <alignment horizontal="center" vertical="center" wrapText="1"/>
    </xf>
    <xf numFmtId="0" fontId="21" fillId="37" borderId="37" xfId="0" applyNumberFormat="1" applyFont="1" applyFill="1" applyBorder="1" applyAlignment="1">
      <alignment horizontal="center" vertical="center" wrapText="1"/>
    </xf>
    <xf numFmtId="1" fontId="21" fillId="37" borderId="37" xfId="0" applyNumberFormat="1" applyFont="1" applyFill="1" applyBorder="1" applyAlignment="1">
      <alignment horizontal="center" vertical="center" wrapText="1"/>
    </xf>
    <xf numFmtId="1" fontId="21" fillId="37" borderId="38" xfId="0" applyNumberFormat="1" applyFont="1" applyFill="1" applyBorder="1" applyAlignment="1">
      <alignment horizontal="center" vertical="center" wrapText="1"/>
    </xf>
    <xf numFmtId="1" fontId="21" fillId="37" borderId="39" xfId="0" applyNumberFormat="1" applyFont="1" applyFill="1" applyBorder="1" applyAlignment="1">
      <alignment horizontal="center" vertical="center" wrapText="1"/>
    </xf>
    <xf numFmtId="1" fontId="21" fillId="37" borderId="40" xfId="0" applyNumberFormat="1" applyFont="1" applyFill="1" applyBorder="1" applyAlignment="1">
      <alignment horizontal="center" vertical="center" wrapText="1"/>
    </xf>
    <xf numFmtId="1" fontId="21" fillId="37" borderId="41" xfId="0" applyNumberFormat="1" applyFont="1" applyFill="1" applyBorder="1" applyAlignment="1">
      <alignment horizontal="center" vertical="center" wrapText="1"/>
    </xf>
    <xf numFmtId="1" fontId="22" fillId="36" borderId="24" xfId="0" applyNumberFormat="1" applyFont="1" applyFill="1" applyBorder="1" applyAlignment="1">
      <alignment horizontal="center" vertical="center" textRotation="90" wrapText="1"/>
    </xf>
    <xf numFmtId="1" fontId="22" fillId="37" borderId="24" xfId="0" applyNumberFormat="1" applyFont="1" applyFill="1" applyBorder="1" applyAlignment="1">
      <alignment horizontal="center" vertical="center" textRotation="90" wrapText="1"/>
    </xf>
    <xf numFmtId="0" fontId="12" fillId="0" borderId="33" xfId="0" applyNumberFormat="1" applyFont="1" applyBorder="1" applyAlignment="1">
      <alignment horizontal="left" vertical="center" wrapText="1"/>
    </xf>
    <xf numFmtId="0" fontId="12" fillId="0" borderId="34" xfId="0" applyNumberFormat="1" applyFont="1" applyBorder="1" applyAlignment="1">
      <alignment horizontal="left" vertical="center" wrapText="1"/>
    </xf>
    <xf numFmtId="1" fontId="12" fillId="0" borderId="34" xfId="0" applyNumberFormat="1" applyFont="1" applyBorder="1" applyAlignment="1">
      <alignment horizontal="left" vertical="center" wrapText="1"/>
    </xf>
    <xf numFmtId="1" fontId="13" fillId="0" borderId="34" xfId="0" applyNumberFormat="1" applyFont="1" applyBorder="1" applyAlignment="1">
      <alignment vertical="center" wrapText="1"/>
    </xf>
    <xf numFmtId="1" fontId="13" fillId="0" borderId="35" xfId="0" applyNumberFormat="1" applyFont="1" applyBorder="1" applyAlignment="1">
      <alignment vertical="center" wrapText="1"/>
    </xf>
    <xf numFmtId="1" fontId="14" fillId="0" borderId="32" xfId="0" applyNumberFormat="1" applyFont="1" applyBorder="1" applyAlignment="1">
      <alignment horizontal="left" vertical="center" wrapText="1"/>
    </xf>
    <xf numFmtId="1" fontId="14" fillId="0" borderId="30" xfId="0" applyNumberFormat="1" applyFont="1" applyBorder="1" applyAlignment="1">
      <alignment horizontal="left" vertical="center" wrapText="1"/>
    </xf>
    <xf numFmtId="1" fontId="14" fillId="0" borderId="31" xfId="0" applyNumberFormat="1" applyFont="1" applyBorder="1" applyAlignment="1">
      <alignment horizontal="left" vertical="center" wrapText="1"/>
    </xf>
    <xf numFmtId="0" fontId="16" fillId="0" borderId="29" xfId="0" applyNumberFormat="1" applyFont="1" applyBorder="1" applyAlignment="1">
      <alignment horizontal="left" vertical="center" wrapText="1"/>
    </xf>
    <xf numFmtId="0" fontId="16" fillId="0" borderId="30" xfId="0" applyNumberFormat="1" applyFont="1" applyBorder="1" applyAlignment="1">
      <alignment horizontal="left" vertical="center" wrapText="1"/>
    </xf>
    <xf numFmtId="0" fontId="16" fillId="0" borderId="31" xfId="0" applyNumberFormat="1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1" name="Line 6"/>
        <xdr:cNvSpPr>
          <a:spLocks/>
        </xdr:cNvSpPr>
      </xdr:nvSpPr>
      <xdr:spPr>
        <a:xfrm>
          <a:off x="16011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2" name="Line 6"/>
        <xdr:cNvSpPr>
          <a:spLocks/>
        </xdr:cNvSpPr>
      </xdr:nvSpPr>
      <xdr:spPr>
        <a:xfrm>
          <a:off x="16011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>
          <a:off x="16011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4" name="Line 6"/>
        <xdr:cNvSpPr>
          <a:spLocks/>
        </xdr:cNvSpPr>
      </xdr:nvSpPr>
      <xdr:spPr>
        <a:xfrm>
          <a:off x="16011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5" name="Line 6"/>
        <xdr:cNvSpPr>
          <a:spLocks/>
        </xdr:cNvSpPr>
      </xdr:nvSpPr>
      <xdr:spPr>
        <a:xfrm>
          <a:off x="16011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16011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7" name="Line 6"/>
        <xdr:cNvSpPr>
          <a:spLocks/>
        </xdr:cNvSpPr>
      </xdr:nvSpPr>
      <xdr:spPr>
        <a:xfrm>
          <a:off x="16011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8" name="Line 6"/>
        <xdr:cNvSpPr>
          <a:spLocks/>
        </xdr:cNvSpPr>
      </xdr:nvSpPr>
      <xdr:spPr>
        <a:xfrm>
          <a:off x="16011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9" name="Line 6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0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1" name="Line 6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2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3" name="Line 11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4" name="Line 6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5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6" name="Line 6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7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0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1" name="Line 6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2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3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4" name="Line 6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5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6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7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8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9" name="Line 7"/>
        <xdr:cNvSpPr>
          <a:spLocks/>
        </xdr:cNvSpPr>
      </xdr:nvSpPr>
      <xdr:spPr>
        <a:xfrm>
          <a:off x="207549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0" name="Line 6"/>
        <xdr:cNvSpPr>
          <a:spLocks/>
        </xdr:cNvSpPr>
      </xdr:nvSpPr>
      <xdr:spPr>
        <a:xfrm>
          <a:off x="1601152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1" name="Line 6"/>
        <xdr:cNvSpPr>
          <a:spLocks/>
        </xdr:cNvSpPr>
      </xdr:nvSpPr>
      <xdr:spPr>
        <a:xfrm>
          <a:off x="1601152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2" name="Line 11"/>
        <xdr:cNvSpPr>
          <a:spLocks/>
        </xdr:cNvSpPr>
      </xdr:nvSpPr>
      <xdr:spPr>
        <a:xfrm>
          <a:off x="1601152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3" name="Line 6"/>
        <xdr:cNvSpPr>
          <a:spLocks/>
        </xdr:cNvSpPr>
      </xdr:nvSpPr>
      <xdr:spPr>
        <a:xfrm>
          <a:off x="1601152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4" name="Line 6"/>
        <xdr:cNvSpPr>
          <a:spLocks/>
        </xdr:cNvSpPr>
      </xdr:nvSpPr>
      <xdr:spPr>
        <a:xfrm>
          <a:off x="1601152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5" name="Line 6"/>
        <xdr:cNvSpPr>
          <a:spLocks/>
        </xdr:cNvSpPr>
      </xdr:nvSpPr>
      <xdr:spPr>
        <a:xfrm>
          <a:off x="1601152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6" name="Line 6"/>
        <xdr:cNvSpPr>
          <a:spLocks/>
        </xdr:cNvSpPr>
      </xdr:nvSpPr>
      <xdr:spPr>
        <a:xfrm>
          <a:off x="1601152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7" name="Line 6"/>
        <xdr:cNvSpPr>
          <a:spLocks/>
        </xdr:cNvSpPr>
      </xdr:nvSpPr>
      <xdr:spPr>
        <a:xfrm>
          <a:off x="1601152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38" name="Line 6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39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0" name="Line 6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1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2" name="Line 11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3" name="Line 6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4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5" name="Line 6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6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7" name="Line 6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8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9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0" name="Line 6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1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2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3" name="Line 6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4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5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6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7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8" name="Line 7"/>
        <xdr:cNvSpPr>
          <a:spLocks/>
        </xdr:cNvSpPr>
      </xdr:nvSpPr>
      <xdr:spPr>
        <a:xfrm>
          <a:off x="20754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tabSelected="1" view="pageBreakPreview" zoomScaleSheetLayoutView="100" zoomScalePageLayoutView="0" workbookViewId="0" topLeftCell="R1">
      <pane ySplit="4" topLeftCell="A13" activePane="bottomLeft" state="frozen"/>
      <selection pane="topLeft" activeCell="A1" sqref="A1"/>
      <selection pane="bottomLeft" activeCell="AN26" sqref="AN26"/>
    </sheetView>
  </sheetViews>
  <sheetFormatPr defaultColWidth="8.796875" defaultRowHeight="15"/>
  <cols>
    <col min="1" max="1" width="2.19921875" style="41" customWidth="1"/>
    <col min="2" max="2" width="23.796875" style="41" customWidth="1"/>
    <col min="3" max="3" width="5.09765625" style="41" customWidth="1"/>
    <col min="4" max="4" width="5.296875" style="41" customWidth="1"/>
    <col min="5" max="5" width="5.09765625" style="41" customWidth="1"/>
    <col min="6" max="6" width="5.59765625" style="41" customWidth="1"/>
    <col min="7" max="8" width="5.09765625" style="41" customWidth="1"/>
    <col min="9" max="9" width="5.19921875" style="41" customWidth="1"/>
    <col min="10" max="10" width="5.3984375" style="41" customWidth="1"/>
    <col min="11" max="11" width="5.296875" style="41" customWidth="1"/>
    <col min="12" max="13" width="5.09765625" style="41" customWidth="1"/>
    <col min="14" max="14" width="5.296875" style="41" customWidth="1"/>
    <col min="15" max="15" width="5" style="41" customWidth="1"/>
    <col min="16" max="17" width="5.3984375" style="41" customWidth="1"/>
    <col min="18" max="18" width="4.8984375" style="41" customWidth="1"/>
    <col min="19" max="19" width="5" style="41" customWidth="1"/>
    <col min="20" max="20" width="4.8984375" style="41" customWidth="1"/>
    <col min="21" max="21" width="5" style="41" customWidth="1"/>
    <col min="22" max="22" width="4.796875" style="41" customWidth="1"/>
    <col min="23" max="23" width="4.69921875" style="41" customWidth="1"/>
    <col min="24" max="24" width="4.796875" style="41" customWidth="1"/>
    <col min="25" max="25" width="4.8984375" style="41" customWidth="1"/>
    <col min="26" max="26" width="4.796875" style="41" customWidth="1"/>
    <col min="27" max="27" width="5" style="41" customWidth="1"/>
    <col min="28" max="28" width="5.09765625" style="41" customWidth="1"/>
    <col min="29" max="29" width="4.796875" style="41" customWidth="1"/>
    <col min="30" max="30" width="4.8984375" style="41" customWidth="1"/>
    <col min="31" max="32" width="5.19921875" style="41" customWidth="1"/>
    <col min="33" max="33" width="5" style="41" customWidth="1"/>
    <col min="34" max="34" width="4.796875" style="41" customWidth="1"/>
    <col min="35" max="35" width="5.09765625" style="41" customWidth="1"/>
    <col min="36" max="36" width="4.796875" style="41" customWidth="1"/>
    <col min="37" max="37" width="5" style="41" customWidth="1"/>
    <col min="38" max="38" width="4.8984375" style="41" customWidth="1"/>
    <col min="39" max="39" width="4.796875" style="41" customWidth="1"/>
    <col min="40" max="40" width="5" style="41" customWidth="1"/>
    <col min="41" max="43" width="3" style="41" customWidth="1"/>
    <col min="44" max="44" width="4.19921875" style="41" customWidth="1"/>
    <col min="45" max="16384" width="8.796875" style="41" customWidth="1"/>
  </cols>
  <sheetData>
    <row r="1" spans="1:39" ht="12.75">
      <c r="A1" s="74" t="s">
        <v>164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75" t="s">
        <v>163</v>
      </c>
      <c r="AG1" s="75"/>
      <c r="AH1" s="75"/>
      <c r="AI1" s="75"/>
      <c r="AJ1" s="61"/>
      <c r="AK1" s="61"/>
      <c r="AL1" s="61"/>
      <c r="AM1" s="61"/>
    </row>
    <row r="2" spans="1:14" ht="10.5">
      <c r="A2" s="60" t="s">
        <v>0</v>
      </c>
      <c r="B2" s="59"/>
      <c r="N2" s="58"/>
    </row>
    <row r="3" spans="1:29" ht="12" customHeight="1">
      <c r="A3" s="57"/>
      <c r="B3" s="56"/>
      <c r="C3" s="55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44" ht="13.5" customHeight="1">
      <c r="A4" s="51"/>
      <c r="B4" s="43" t="s">
        <v>2</v>
      </c>
      <c r="C4" s="53" t="s">
        <v>162</v>
      </c>
      <c r="D4" s="53" t="s">
        <v>161</v>
      </c>
      <c r="E4" s="53" t="s">
        <v>160</v>
      </c>
      <c r="F4" s="53" t="s">
        <v>159</v>
      </c>
      <c r="G4" s="53" t="s">
        <v>158</v>
      </c>
      <c r="H4" s="53" t="s">
        <v>157</v>
      </c>
      <c r="I4" s="53" t="s">
        <v>156</v>
      </c>
      <c r="J4" s="53" t="s">
        <v>155</v>
      </c>
      <c r="K4" s="53" t="s">
        <v>154</v>
      </c>
      <c r="L4" s="53" t="s">
        <v>153</v>
      </c>
      <c r="M4" s="53" t="s">
        <v>152</v>
      </c>
      <c r="N4" s="53" t="s">
        <v>151</v>
      </c>
      <c r="O4" s="52" t="s">
        <v>150</v>
      </c>
      <c r="P4" s="52" t="s">
        <v>149</v>
      </c>
      <c r="Q4" s="52" t="s">
        <v>148</v>
      </c>
      <c r="R4" s="52" t="s">
        <v>147</v>
      </c>
      <c r="S4" s="52" t="s">
        <v>146</v>
      </c>
      <c r="T4" s="52" t="s">
        <v>145</v>
      </c>
      <c r="U4" s="52" t="s">
        <v>144</v>
      </c>
      <c r="V4" s="52" t="s">
        <v>143</v>
      </c>
      <c r="W4" s="52" t="s">
        <v>142</v>
      </c>
      <c r="X4" s="52" t="s">
        <v>141</v>
      </c>
      <c r="Y4" s="52" t="s">
        <v>140</v>
      </c>
      <c r="Z4" s="52" t="s">
        <v>139</v>
      </c>
      <c r="AA4" s="52" t="s">
        <v>138</v>
      </c>
      <c r="AB4" s="52" t="s">
        <v>137</v>
      </c>
      <c r="AC4" s="52" t="s">
        <v>136</v>
      </c>
      <c r="AD4" s="52" t="s">
        <v>135</v>
      </c>
      <c r="AE4" s="52" t="s">
        <v>134</v>
      </c>
      <c r="AF4" s="52" t="s">
        <v>133</v>
      </c>
      <c r="AG4" s="52" t="s">
        <v>132</v>
      </c>
      <c r="AH4" s="52" t="s">
        <v>131</v>
      </c>
      <c r="AI4" s="52" t="s">
        <v>130</v>
      </c>
      <c r="AJ4" s="52" t="s">
        <v>129</v>
      </c>
      <c r="AK4" s="52" t="s">
        <v>128</v>
      </c>
      <c r="AL4" s="52" t="s">
        <v>127</v>
      </c>
      <c r="AM4" s="52" t="s">
        <v>126</v>
      </c>
      <c r="AN4" s="52" t="s">
        <v>125</v>
      </c>
      <c r="AO4" s="76" t="s">
        <v>124</v>
      </c>
      <c r="AP4" s="76"/>
      <c r="AQ4" s="76"/>
      <c r="AR4" s="76"/>
    </row>
    <row r="5" spans="1:44" ht="10.5">
      <c r="A5" s="43" t="s">
        <v>123</v>
      </c>
      <c r="B5" s="71" t="s">
        <v>30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51" t="s">
        <v>122</v>
      </c>
      <c r="AP5" s="51" t="s">
        <v>121</v>
      </c>
      <c r="AQ5" s="51" t="s">
        <v>120</v>
      </c>
      <c r="AR5" s="51" t="s">
        <v>119</v>
      </c>
    </row>
    <row r="6" spans="1:44" ht="12" customHeight="1">
      <c r="A6" s="48" t="s">
        <v>31</v>
      </c>
      <c r="B6" s="69" t="s">
        <v>80</v>
      </c>
      <c r="C6" s="46"/>
      <c r="D6" s="46"/>
      <c r="E6" s="46"/>
      <c r="F6" s="46"/>
      <c r="G6" s="46">
        <v>1</v>
      </c>
      <c r="H6" s="46"/>
      <c r="I6" s="46"/>
      <c r="J6" s="46"/>
      <c r="K6" s="46"/>
      <c r="L6" s="46"/>
      <c r="M6" s="46"/>
      <c r="N6" s="46">
        <v>1</v>
      </c>
      <c r="O6" s="46"/>
      <c r="P6" s="46"/>
      <c r="Q6" s="46"/>
      <c r="R6" s="46"/>
      <c r="S6" s="46"/>
      <c r="T6" s="46"/>
      <c r="U6" s="46"/>
      <c r="V6" s="46">
        <v>1</v>
      </c>
      <c r="W6" s="46"/>
      <c r="X6" s="46"/>
      <c r="Y6" s="46"/>
      <c r="Z6" s="46">
        <v>1</v>
      </c>
      <c r="AA6" s="46"/>
      <c r="AB6" s="46"/>
      <c r="AC6" s="46"/>
      <c r="AD6" s="46">
        <v>1</v>
      </c>
      <c r="AE6" s="46"/>
      <c r="AF6" s="46"/>
      <c r="AG6" s="46"/>
      <c r="AH6" s="46"/>
      <c r="AI6" s="46">
        <v>1</v>
      </c>
      <c r="AJ6" s="46"/>
      <c r="AK6" s="46"/>
      <c r="AL6" s="46"/>
      <c r="AM6" s="46">
        <v>1</v>
      </c>
      <c r="AN6" s="46"/>
      <c r="AO6" s="45">
        <f>SUM(C6:N6)</f>
        <v>2</v>
      </c>
      <c r="AP6" s="45">
        <f>SUM(O6:AD6)</f>
        <v>3</v>
      </c>
      <c r="AQ6" s="45">
        <f>SUM(AE6:AN6)</f>
        <v>2</v>
      </c>
      <c r="AR6" s="44">
        <f>SUM(C6:AN6)</f>
        <v>7</v>
      </c>
    </row>
    <row r="7" spans="1:44" ht="14.25" customHeight="1">
      <c r="A7" s="48" t="s">
        <v>33</v>
      </c>
      <c r="B7" s="69" t="s">
        <v>86</v>
      </c>
      <c r="C7" s="46"/>
      <c r="D7" s="46"/>
      <c r="E7" s="46"/>
      <c r="F7" s="46"/>
      <c r="G7" s="46"/>
      <c r="H7" s="46">
        <v>1</v>
      </c>
      <c r="I7" s="46"/>
      <c r="J7" s="46"/>
      <c r="K7" s="46"/>
      <c r="L7" s="46"/>
      <c r="M7" s="46"/>
      <c r="N7" s="46">
        <v>1</v>
      </c>
      <c r="O7" s="46"/>
      <c r="P7" s="46"/>
      <c r="Q7" s="46"/>
      <c r="R7" s="46"/>
      <c r="S7" s="46"/>
      <c r="T7" s="46"/>
      <c r="U7" s="46"/>
      <c r="V7" s="46">
        <v>1</v>
      </c>
      <c r="W7" s="46"/>
      <c r="X7" s="46"/>
      <c r="Y7" s="46"/>
      <c r="Z7" s="46">
        <v>1</v>
      </c>
      <c r="AA7" s="46"/>
      <c r="AB7" s="46"/>
      <c r="AC7" s="46"/>
      <c r="AD7" s="46">
        <v>1</v>
      </c>
      <c r="AE7" s="47"/>
      <c r="AF7" s="46">
        <v>1</v>
      </c>
      <c r="AG7" s="46"/>
      <c r="AH7" s="46"/>
      <c r="AI7" s="46"/>
      <c r="AJ7" s="46"/>
      <c r="AK7" s="46"/>
      <c r="AL7" s="46"/>
      <c r="AM7" s="46">
        <v>1</v>
      </c>
      <c r="AN7" s="46">
        <v>1</v>
      </c>
      <c r="AO7" s="45">
        <f>SUM(C7:N7)</f>
        <v>2</v>
      </c>
      <c r="AP7" s="45">
        <f>SUM(O7:AD7)</f>
        <v>3</v>
      </c>
      <c r="AQ7" s="45">
        <f>SUM(AE7:AN7)</f>
        <v>3</v>
      </c>
      <c r="AR7" s="44">
        <f>SUM(C7:AN7)</f>
        <v>8</v>
      </c>
    </row>
    <row r="8" spans="1:44" ht="11.25" customHeight="1">
      <c r="A8" s="48" t="s">
        <v>35</v>
      </c>
      <c r="B8" s="69" t="s">
        <v>89</v>
      </c>
      <c r="C8" s="46"/>
      <c r="D8" s="46"/>
      <c r="E8" s="46"/>
      <c r="F8" s="46"/>
      <c r="G8" s="46"/>
      <c r="H8" s="46">
        <v>1</v>
      </c>
      <c r="I8" s="46"/>
      <c r="J8" s="46"/>
      <c r="K8" s="46"/>
      <c r="L8" s="46"/>
      <c r="M8" s="46"/>
      <c r="N8" s="46">
        <v>1</v>
      </c>
      <c r="O8" s="46"/>
      <c r="P8" s="46"/>
      <c r="Q8" s="46"/>
      <c r="R8" s="46"/>
      <c r="S8" s="46"/>
      <c r="T8" s="46"/>
      <c r="U8" s="46"/>
      <c r="V8" s="46">
        <v>1</v>
      </c>
      <c r="W8" s="46"/>
      <c r="X8" s="46"/>
      <c r="Y8" s="46"/>
      <c r="Z8" s="46">
        <v>1</v>
      </c>
      <c r="AA8" s="46"/>
      <c r="AB8" s="46"/>
      <c r="AC8" s="46"/>
      <c r="AD8" s="46">
        <v>1</v>
      </c>
      <c r="AE8" s="47"/>
      <c r="AF8" s="46"/>
      <c r="AG8" s="46">
        <v>1</v>
      </c>
      <c r="AH8" s="46"/>
      <c r="AI8" s="46">
        <v>1</v>
      </c>
      <c r="AJ8" s="46"/>
      <c r="AK8" s="46"/>
      <c r="AL8" s="46">
        <v>1</v>
      </c>
      <c r="AM8" s="46"/>
      <c r="AN8" s="46"/>
      <c r="AO8" s="45">
        <f>SUM(C8:N8)</f>
        <v>2</v>
      </c>
      <c r="AP8" s="45">
        <f>SUM(O8:AD8)</f>
        <v>3</v>
      </c>
      <c r="AQ8" s="45">
        <f>SUM(AE8:AN8)</f>
        <v>3</v>
      </c>
      <c r="AR8" s="44">
        <f>SUM(C8:AN8)</f>
        <v>8</v>
      </c>
    </row>
    <row r="9" spans="1:44" ht="12.75" customHeight="1">
      <c r="A9" s="48" t="s">
        <v>36</v>
      </c>
      <c r="B9" s="70" t="s">
        <v>58</v>
      </c>
      <c r="C9" s="46"/>
      <c r="D9" s="46">
        <v>1</v>
      </c>
      <c r="E9" s="46">
        <v>1</v>
      </c>
      <c r="F9" s="46"/>
      <c r="G9" s="46">
        <v>1</v>
      </c>
      <c r="H9" s="46"/>
      <c r="I9" s="46">
        <v>1</v>
      </c>
      <c r="J9" s="46"/>
      <c r="K9" s="46">
        <v>1</v>
      </c>
      <c r="L9" s="46">
        <v>1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>
        <v>1</v>
      </c>
      <c r="AC9" s="46"/>
      <c r="AD9" s="46"/>
      <c r="AE9" s="47"/>
      <c r="AF9" s="46"/>
      <c r="AG9" s="46">
        <v>1</v>
      </c>
      <c r="AH9" s="46"/>
      <c r="AI9" s="46"/>
      <c r="AJ9" s="46"/>
      <c r="AK9" s="46"/>
      <c r="AL9" s="46">
        <v>1</v>
      </c>
      <c r="AM9" s="46"/>
      <c r="AN9" s="46">
        <v>1</v>
      </c>
      <c r="AO9" s="45">
        <f>SUM(C9:N9)</f>
        <v>6</v>
      </c>
      <c r="AP9" s="45">
        <f>SUM(O9:AD9)</f>
        <v>1</v>
      </c>
      <c r="AQ9" s="45">
        <f>SUM(AE9:AN9)</f>
        <v>3</v>
      </c>
      <c r="AR9" s="44">
        <f>SUM(C9:AN9)</f>
        <v>10</v>
      </c>
    </row>
    <row r="10" spans="1:44" ht="23.25" customHeight="1">
      <c r="A10" s="48" t="s">
        <v>37</v>
      </c>
      <c r="B10" s="69" t="s">
        <v>53</v>
      </c>
      <c r="C10" s="46"/>
      <c r="D10" s="46"/>
      <c r="E10" s="46"/>
      <c r="F10" s="46"/>
      <c r="G10" s="46"/>
      <c r="H10" s="46"/>
      <c r="I10" s="46"/>
      <c r="J10" s="46"/>
      <c r="K10" s="46">
        <v>1</v>
      </c>
      <c r="L10" s="46"/>
      <c r="M10" s="46">
        <v>1</v>
      </c>
      <c r="N10" s="46"/>
      <c r="O10" s="46"/>
      <c r="P10" s="46"/>
      <c r="Q10" s="46"/>
      <c r="R10" s="46"/>
      <c r="S10" s="46"/>
      <c r="T10" s="46"/>
      <c r="U10" s="46"/>
      <c r="V10" s="46"/>
      <c r="W10" s="46">
        <v>1</v>
      </c>
      <c r="X10" s="46">
        <v>1</v>
      </c>
      <c r="Y10" s="46"/>
      <c r="Z10" s="46"/>
      <c r="AA10" s="46"/>
      <c r="AB10" s="46">
        <v>1</v>
      </c>
      <c r="AC10" s="46"/>
      <c r="AD10" s="46"/>
      <c r="AE10" s="47"/>
      <c r="AF10" s="46"/>
      <c r="AG10" s="46"/>
      <c r="AH10" s="46"/>
      <c r="AI10" s="46"/>
      <c r="AJ10" s="46"/>
      <c r="AK10" s="46"/>
      <c r="AL10" s="46"/>
      <c r="AM10" s="46">
        <v>1</v>
      </c>
      <c r="AN10" s="46"/>
      <c r="AO10" s="45">
        <f>SUM(C10:N10)</f>
        <v>2</v>
      </c>
      <c r="AP10" s="45">
        <f>SUM(O10:AD10)</f>
        <v>3</v>
      </c>
      <c r="AQ10" s="45">
        <f>SUM(AE10:AN10)</f>
        <v>1</v>
      </c>
      <c r="AR10" s="44">
        <f>SUM(C10:AN10)</f>
        <v>6</v>
      </c>
    </row>
    <row r="11" spans="1:44" ht="15.75" customHeight="1">
      <c r="A11" s="43" t="s">
        <v>38</v>
      </c>
      <c r="B11" s="71" t="s">
        <v>39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50"/>
      <c r="AP11" s="50"/>
      <c r="AQ11" s="50"/>
      <c r="AR11" s="49"/>
    </row>
    <row r="12" spans="1:44" ht="24" customHeight="1">
      <c r="A12" s="48" t="s">
        <v>31</v>
      </c>
      <c r="B12" s="69" t="s">
        <v>102</v>
      </c>
      <c r="C12" s="46"/>
      <c r="D12" s="46"/>
      <c r="E12" s="46"/>
      <c r="F12" s="46"/>
      <c r="G12" s="46">
        <v>1</v>
      </c>
      <c r="H12" s="46"/>
      <c r="I12" s="46"/>
      <c r="J12" s="46"/>
      <c r="K12" s="46"/>
      <c r="L12" s="46"/>
      <c r="M12" s="46">
        <v>1</v>
      </c>
      <c r="N12" s="46"/>
      <c r="O12" s="46">
        <v>1</v>
      </c>
      <c r="P12" s="46"/>
      <c r="Q12" s="46"/>
      <c r="R12" s="46"/>
      <c r="S12" s="46"/>
      <c r="T12" s="46">
        <v>1</v>
      </c>
      <c r="U12" s="46">
        <v>1</v>
      </c>
      <c r="V12" s="46"/>
      <c r="W12" s="46"/>
      <c r="X12" s="46"/>
      <c r="Y12" s="46"/>
      <c r="Z12" s="46"/>
      <c r="AA12" s="46"/>
      <c r="AB12" s="46">
        <v>1</v>
      </c>
      <c r="AC12" s="46">
        <v>1</v>
      </c>
      <c r="AD12" s="46"/>
      <c r="AE12" s="46"/>
      <c r="AF12" s="46"/>
      <c r="AG12" s="46"/>
      <c r="AH12" s="46"/>
      <c r="AI12" s="46"/>
      <c r="AJ12" s="46"/>
      <c r="AK12" s="46">
        <v>1</v>
      </c>
      <c r="AL12" s="46"/>
      <c r="AM12" s="46">
        <v>1</v>
      </c>
      <c r="AN12" s="46"/>
      <c r="AO12" s="45">
        <f>SUM(C12:N12)</f>
        <v>2</v>
      </c>
      <c r="AP12" s="45">
        <f>SUM(O12:AD12)</f>
        <v>5</v>
      </c>
      <c r="AQ12" s="45">
        <f>SUM(AE12:AN12)</f>
        <v>2</v>
      </c>
      <c r="AR12" s="44">
        <f>SUM(C12:AN12)</f>
        <v>9</v>
      </c>
    </row>
    <row r="13" spans="1:44" ht="23.25" customHeight="1">
      <c r="A13" s="48" t="s">
        <v>33</v>
      </c>
      <c r="B13" s="69" t="s">
        <v>103</v>
      </c>
      <c r="C13" s="46"/>
      <c r="D13" s="46"/>
      <c r="E13" s="46"/>
      <c r="F13" s="46"/>
      <c r="G13" s="46">
        <v>1</v>
      </c>
      <c r="H13" s="46"/>
      <c r="I13" s="46"/>
      <c r="J13" s="46"/>
      <c r="K13" s="46"/>
      <c r="L13" s="46"/>
      <c r="M13" s="46">
        <v>1</v>
      </c>
      <c r="N13" s="46"/>
      <c r="O13" s="46">
        <v>1</v>
      </c>
      <c r="P13" s="46"/>
      <c r="Q13" s="46"/>
      <c r="R13" s="46"/>
      <c r="S13" s="46"/>
      <c r="T13" s="46">
        <v>1</v>
      </c>
      <c r="U13" s="46">
        <v>1</v>
      </c>
      <c r="V13" s="46"/>
      <c r="W13" s="46"/>
      <c r="X13" s="46"/>
      <c r="Y13" s="46"/>
      <c r="Z13" s="46"/>
      <c r="AA13" s="46"/>
      <c r="AB13" s="46">
        <v>1</v>
      </c>
      <c r="AC13" s="46">
        <v>1</v>
      </c>
      <c r="AD13" s="46"/>
      <c r="AE13" s="46"/>
      <c r="AF13" s="46"/>
      <c r="AG13" s="46"/>
      <c r="AH13" s="46"/>
      <c r="AI13" s="46"/>
      <c r="AJ13" s="46"/>
      <c r="AK13" s="46">
        <v>1</v>
      </c>
      <c r="AL13" s="46"/>
      <c r="AM13" s="46">
        <v>1</v>
      </c>
      <c r="AN13" s="46"/>
      <c r="AO13" s="45">
        <f>SUM(C13:N13)</f>
        <v>2</v>
      </c>
      <c r="AP13" s="45">
        <f>SUM(O13:AD13)</f>
        <v>5</v>
      </c>
      <c r="AQ13" s="45">
        <f>SUM(AE13:AN13)</f>
        <v>2</v>
      </c>
      <c r="AR13" s="44">
        <f>SUM(C13:AN13)</f>
        <v>9</v>
      </c>
    </row>
    <row r="14" spans="1:44" ht="15" customHeight="1">
      <c r="A14" s="48" t="s">
        <v>35</v>
      </c>
      <c r="B14" s="69" t="s">
        <v>77</v>
      </c>
      <c r="C14" s="46">
        <v>1</v>
      </c>
      <c r="D14" s="46">
        <v>1</v>
      </c>
      <c r="E14" s="46">
        <v>1</v>
      </c>
      <c r="F14" s="46"/>
      <c r="G14" s="46">
        <v>1</v>
      </c>
      <c r="H14" s="46"/>
      <c r="I14" s="46"/>
      <c r="J14" s="46"/>
      <c r="K14" s="46">
        <v>1</v>
      </c>
      <c r="L14" s="46">
        <v>1</v>
      </c>
      <c r="M14" s="46"/>
      <c r="N14" s="46"/>
      <c r="O14" s="46">
        <v>1</v>
      </c>
      <c r="P14" s="46"/>
      <c r="Q14" s="46">
        <v>1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>
        <v>1</v>
      </c>
      <c r="AC14" s="46"/>
      <c r="AD14" s="46"/>
      <c r="AE14" s="46"/>
      <c r="AF14" s="46"/>
      <c r="AG14" s="46"/>
      <c r="AH14" s="46"/>
      <c r="AI14" s="46"/>
      <c r="AJ14" s="46"/>
      <c r="AK14" s="46">
        <v>1</v>
      </c>
      <c r="AL14" s="46"/>
      <c r="AM14" s="46"/>
      <c r="AN14" s="46"/>
      <c r="AO14" s="45">
        <f>SUM(C14:N14)</f>
        <v>6</v>
      </c>
      <c r="AP14" s="45">
        <f>SUM(O14:AD14)</f>
        <v>3</v>
      </c>
      <c r="AQ14" s="45">
        <f>SUM(AE14:AN14)</f>
        <v>1</v>
      </c>
      <c r="AR14" s="44">
        <f>SUM(C14:AN14)</f>
        <v>10</v>
      </c>
    </row>
    <row r="15" spans="1:44" ht="13.5" customHeight="1">
      <c r="A15" s="48" t="s">
        <v>36</v>
      </c>
      <c r="B15" s="69" t="s">
        <v>76</v>
      </c>
      <c r="C15" s="46">
        <v>1</v>
      </c>
      <c r="D15" s="46">
        <v>1</v>
      </c>
      <c r="E15" s="46">
        <v>1</v>
      </c>
      <c r="F15" s="46">
        <v>1</v>
      </c>
      <c r="G15" s="46">
        <v>1</v>
      </c>
      <c r="H15" s="46"/>
      <c r="I15" s="46"/>
      <c r="J15" s="46"/>
      <c r="K15" s="46">
        <v>1</v>
      </c>
      <c r="L15" s="46"/>
      <c r="M15" s="46"/>
      <c r="N15" s="46"/>
      <c r="O15" s="46">
        <v>1</v>
      </c>
      <c r="P15" s="46">
        <v>1</v>
      </c>
      <c r="Q15" s="46">
        <v>1</v>
      </c>
      <c r="R15" s="46"/>
      <c r="S15" s="46"/>
      <c r="T15" s="46"/>
      <c r="U15" s="46"/>
      <c r="V15" s="46">
        <v>1</v>
      </c>
      <c r="W15" s="46"/>
      <c r="X15" s="46"/>
      <c r="Y15" s="46">
        <v>1</v>
      </c>
      <c r="Z15" s="46"/>
      <c r="AA15" s="46"/>
      <c r="AB15" s="46">
        <v>1</v>
      </c>
      <c r="AC15" s="46"/>
      <c r="AD15" s="46"/>
      <c r="AE15" s="46"/>
      <c r="AF15" s="46">
        <v>1</v>
      </c>
      <c r="AG15" s="46"/>
      <c r="AH15" s="46">
        <v>1</v>
      </c>
      <c r="AI15" s="46"/>
      <c r="AJ15" s="46"/>
      <c r="AK15" s="46">
        <v>1</v>
      </c>
      <c r="AL15" s="46"/>
      <c r="AM15" s="46">
        <v>1</v>
      </c>
      <c r="AN15" s="46"/>
      <c r="AO15" s="45">
        <f>SUM(C15:N15)</f>
        <v>6</v>
      </c>
      <c r="AP15" s="45">
        <f>SUM(O15:AD15)</f>
        <v>6</v>
      </c>
      <c r="AQ15" s="45">
        <f>SUM(AE15:AN15)</f>
        <v>4</v>
      </c>
      <c r="AR15" s="44">
        <f>SUM(C15:AN15)</f>
        <v>16</v>
      </c>
    </row>
    <row r="16" spans="1:44" ht="14.25" customHeight="1">
      <c r="A16" s="48" t="s">
        <v>37</v>
      </c>
      <c r="B16" s="69" t="s">
        <v>99</v>
      </c>
      <c r="C16" s="46"/>
      <c r="D16" s="46"/>
      <c r="E16" s="46"/>
      <c r="F16" s="46"/>
      <c r="G16" s="46">
        <v>1</v>
      </c>
      <c r="H16" s="46"/>
      <c r="I16" s="46"/>
      <c r="J16" s="46"/>
      <c r="K16" s="46"/>
      <c r="L16" s="46"/>
      <c r="M16" s="46">
        <v>1</v>
      </c>
      <c r="N16" s="46"/>
      <c r="O16" s="46">
        <v>1</v>
      </c>
      <c r="P16" s="46"/>
      <c r="Q16" s="46"/>
      <c r="R16" s="46"/>
      <c r="S16" s="46"/>
      <c r="T16" s="46"/>
      <c r="U16" s="46"/>
      <c r="V16" s="46"/>
      <c r="W16" s="46">
        <v>1</v>
      </c>
      <c r="X16" s="46">
        <v>1</v>
      </c>
      <c r="Y16" s="46"/>
      <c r="Z16" s="46"/>
      <c r="AA16" s="46"/>
      <c r="AB16" s="46">
        <v>1</v>
      </c>
      <c r="AC16" s="46"/>
      <c r="AD16" s="46"/>
      <c r="AE16" s="46"/>
      <c r="AF16" s="46"/>
      <c r="AG16" s="46"/>
      <c r="AH16" s="46"/>
      <c r="AI16" s="46"/>
      <c r="AJ16" s="46"/>
      <c r="AK16" s="46">
        <v>1</v>
      </c>
      <c r="AL16" s="46"/>
      <c r="AM16" s="46"/>
      <c r="AN16" s="46"/>
      <c r="AO16" s="45">
        <f>SUM(C16:N16)</f>
        <v>2</v>
      </c>
      <c r="AP16" s="45">
        <f>SUM(O16:AD16)</f>
        <v>4</v>
      </c>
      <c r="AQ16" s="45">
        <f>SUM(AE16:AN16)</f>
        <v>1</v>
      </c>
      <c r="AR16" s="44">
        <f>SUM(C16:AN16)</f>
        <v>7</v>
      </c>
    </row>
    <row r="17" spans="1:44" ht="15" customHeight="1">
      <c r="A17" s="43" t="s">
        <v>44</v>
      </c>
      <c r="B17" s="71" t="s">
        <v>45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50"/>
      <c r="AP17" s="50"/>
      <c r="AQ17" s="50"/>
      <c r="AR17" s="49"/>
    </row>
    <row r="18" spans="1:44" ht="22.5" customHeight="1">
      <c r="A18" s="48" t="s">
        <v>31</v>
      </c>
      <c r="B18" s="69" t="s">
        <v>65</v>
      </c>
      <c r="C18" s="46">
        <v>1</v>
      </c>
      <c r="D18" s="46">
        <v>1</v>
      </c>
      <c r="E18" s="46">
        <v>1</v>
      </c>
      <c r="F18" s="46"/>
      <c r="G18" s="46">
        <v>1</v>
      </c>
      <c r="H18" s="46"/>
      <c r="I18" s="46"/>
      <c r="J18" s="46"/>
      <c r="K18" s="46"/>
      <c r="L18" s="46">
        <v>1</v>
      </c>
      <c r="M18" s="46"/>
      <c r="N18" s="46">
        <v>1</v>
      </c>
      <c r="O18" s="46">
        <v>1</v>
      </c>
      <c r="P18" s="46"/>
      <c r="Q18" s="46">
        <v>1</v>
      </c>
      <c r="R18" s="46"/>
      <c r="S18" s="46">
        <v>1</v>
      </c>
      <c r="T18" s="46"/>
      <c r="U18" s="46"/>
      <c r="V18" s="46"/>
      <c r="W18" s="46"/>
      <c r="X18" s="46"/>
      <c r="Y18" s="46">
        <v>1</v>
      </c>
      <c r="Z18" s="46"/>
      <c r="AA18" s="46"/>
      <c r="AB18" s="46">
        <v>1</v>
      </c>
      <c r="AC18" s="46"/>
      <c r="AD18" s="46"/>
      <c r="AE18" s="47"/>
      <c r="AF18" s="46">
        <v>1</v>
      </c>
      <c r="AG18" s="46"/>
      <c r="AH18" s="46">
        <v>1</v>
      </c>
      <c r="AI18" s="46"/>
      <c r="AJ18" s="46">
        <v>1</v>
      </c>
      <c r="AK18" s="46">
        <v>1</v>
      </c>
      <c r="AL18" s="46"/>
      <c r="AM18" s="46"/>
      <c r="AN18" s="46"/>
      <c r="AO18" s="45">
        <f aca="true" t="shared" si="0" ref="AO18:AO26">SUM(C18:N18)</f>
        <v>6</v>
      </c>
      <c r="AP18" s="45">
        <f aca="true" t="shared" si="1" ref="AP18:AP26">SUM(O18:AD18)</f>
        <v>5</v>
      </c>
      <c r="AQ18" s="45">
        <f aca="true" t="shared" si="2" ref="AQ18:AQ26">SUM(AE18:AN18)</f>
        <v>4</v>
      </c>
      <c r="AR18" s="44">
        <f aca="true" t="shared" si="3" ref="AR18:AR26">SUM(C18:AN18)</f>
        <v>15</v>
      </c>
    </row>
    <row r="19" spans="1:44" ht="16.5" customHeight="1">
      <c r="A19" s="48" t="s">
        <v>33</v>
      </c>
      <c r="B19" s="69" t="s">
        <v>81</v>
      </c>
      <c r="C19" s="46">
        <v>1</v>
      </c>
      <c r="D19" s="46">
        <v>1</v>
      </c>
      <c r="E19" s="46">
        <v>1</v>
      </c>
      <c r="F19" s="46"/>
      <c r="G19" s="46">
        <v>1</v>
      </c>
      <c r="H19" s="46"/>
      <c r="I19" s="46">
        <v>1</v>
      </c>
      <c r="J19" s="46"/>
      <c r="K19" s="46"/>
      <c r="L19" s="46">
        <v>1</v>
      </c>
      <c r="M19" s="46"/>
      <c r="N19" s="46">
        <v>1</v>
      </c>
      <c r="O19" s="46">
        <v>1</v>
      </c>
      <c r="P19" s="46"/>
      <c r="Q19" s="46">
        <v>1</v>
      </c>
      <c r="R19" s="46"/>
      <c r="S19" s="46"/>
      <c r="T19" s="46"/>
      <c r="U19" s="46"/>
      <c r="V19" s="46"/>
      <c r="W19" s="46"/>
      <c r="X19" s="46"/>
      <c r="Y19" s="46">
        <v>1</v>
      </c>
      <c r="Z19" s="46">
        <v>1</v>
      </c>
      <c r="AA19" s="46"/>
      <c r="AB19" s="46">
        <v>1</v>
      </c>
      <c r="AC19" s="46"/>
      <c r="AD19" s="46"/>
      <c r="AE19" s="47"/>
      <c r="AF19" s="46"/>
      <c r="AG19" s="46"/>
      <c r="AH19" s="46">
        <v>1</v>
      </c>
      <c r="AI19" s="46"/>
      <c r="AJ19" s="46">
        <v>1</v>
      </c>
      <c r="AK19" s="46">
        <v>1</v>
      </c>
      <c r="AL19" s="46"/>
      <c r="AM19" s="46"/>
      <c r="AN19" s="46"/>
      <c r="AO19" s="45">
        <f t="shared" si="0"/>
        <v>7</v>
      </c>
      <c r="AP19" s="45">
        <f t="shared" si="1"/>
        <v>5</v>
      </c>
      <c r="AQ19" s="45">
        <f t="shared" si="2"/>
        <v>3</v>
      </c>
      <c r="AR19" s="44">
        <f t="shared" si="3"/>
        <v>15</v>
      </c>
    </row>
    <row r="20" spans="1:44" ht="23.25" customHeight="1">
      <c r="A20" s="48" t="s">
        <v>35</v>
      </c>
      <c r="B20" s="69" t="s">
        <v>93</v>
      </c>
      <c r="C20" s="46"/>
      <c r="D20" s="46">
        <v>1</v>
      </c>
      <c r="E20" s="46">
        <v>1</v>
      </c>
      <c r="F20" s="46">
        <v>1</v>
      </c>
      <c r="G20" s="46">
        <v>1</v>
      </c>
      <c r="H20" s="46"/>
      <c r="I20" s="46"/>
      <c r="J20" s="46"/>
      <c r="K20" s="46"/>
      <c r="L20" s="46"/>
      <c r="M20" s="46"/>
      <c r="N20" s="46"/>
      <c r="O20" s="46">
        <v>1</v>
      </c>
      <c r="P20" s="46"/>
      <c r="Q20" s="46"/>
      <c r="R20" s="46"/>
      <c r="S20" s="46"/>
      <c r="T20" s="46">
        <v>1</v>
      </c>
      <c r="U20" s="46"/>
      <c r="V20" s="46"/>
      <c r="W20" s="46"/>
      <c r="X20" s="46"/>
      <c r="Y20" s="46"/>
      <c r="Z20" s="46"/>
      <c r="AA20" s="46"/>
      <c r="AB20" s="46">
        <v>1</v>
      </c>
      <c r="AC20" s="46">
        <v>1</v>
      </c>
      <c r="AD20" s="46"/>
      <c r="AE20" s="47"/>
      <c r="AF20" s="46">
        <v>1</v>
      </c>
      <c r="AG20" s="46"/>
      <c r="AH20" s="46"/>
      <c r="AI20" s="46"/>
      <c r="AJ20" s="46"/>
      <c r="AK20" s="46">
        <v>1</v>
      </c>
      <c r="AL20" s="46"/>
      <c r="AM20" s="46"/>
      <c r="AN20" s="46"/>
      <c r="AO20" s="45">
        <f t="shared" si="0"/>
        <v>4</v>
      </c>
      <c r="AP20" s="45">
        <f t="shared" si="1"/>
        <v>4</v>
      </c>
      <c r="AQ20" s="45">
        <f t="shared" si="2"/>
        <v>2</v>
      </c>
      <c r="AR20" s="44">
        <f t="shared" si="3"/>
        <v>10</v>
      </c>
    </row>
    <row r="21" spans="1:44" ht="22.5" customHeight="1">
      <c r="A21" s="48" t="s">
        <v>36</v>
      </c>
      <c r="B21" s="69" t="s">
        <v>66</v>
      </c>
      <c r="C21" s="46"/>
      <c r="D21" s="46">
        <v>1</v>
      </c>
      <c r="E21" s="46">
        <v>1</v>
      </c>
      <c r="F21" s="46">
        <v>1</v>
      </c>
      <c r="G21" s="46">
        <v>1</v>
      </c>
      <c r="H21" s="46"/>
      <c r="I21" s="46"/>
      <c r="J21" s="46"/>
      <c r="K21" s="46"/>
      <c r="L21" s="46"/>
      <c r="M21" s="46"/>
      <c r="N21" s="46"/>
      <c r="O21" s="46">
        <v>1</v>
      </c>
      <c r="P21" s="46"/>
      <c r="Q21" s="46"/>
      <c r="R21" s="46"/>
      <c r="S21" s="46"/>
      <c r="T21" s="46">
        <v>1</v>
      </c>
      <c r="U21" s="46"/>
      <c r="V21" s="46"/>
      <c r="W21" s="46"/>
      <c r="X21" s="46"/>
      <c r="Y21" s="46"/>
      <c r="Z21" s="46"/>
      <c r="AA21" s="46"/>
      <c r="AB21" s="46">
        <v>1</v>
      </c>
      <c r="AC21" s="46">
        <v>1</v>
      </c>
      <c r="AD21" s="46"/>
      <c r="AE21" s="47"/>
      <c r="AF21" s="46">
        <v>1</v>
      </c>
      <c r="AG21" s="46"/>
      <c r="AH21" s="46"/>
      <c r="AI21" s="46"/>
      <c r="AJ21" s="46"/>
      <c r="AK21" s="46">
        <v>1</v>
      </c>
      <c r="AL21" s="46"/>
      <c r="AM21" s="46"/>
      <c r="AN21" s="46"/>
      <c r="AO21" s="45">
        <f t="shared" si="0"/>
        <v>4</v>
      </c>
      <c r="AP21" s="45">
        <f t="shared" si="1"/>
        <v>4</v>
      </c>
      <c r="AQ21" s="45">
        <f t="shared" si="2"/>
        <v>2</v>
      </c>
      <c r="AR21" s="44">
        <f t="shared" si="3"/>
        <v>10</v>
      </c>
    </row>
    <row r="22" spans="1:44" ht="13.5" customHeight="1">
      <c r="A22" s="48" t="s">
        <v>37</v>
      </c>
      <c r="B22" s="69" t="s">
        <v>87</v>
      </c>
      <c r="C22" s="46">
        <v>1</v>
      </c>
      <c r="D22" s="46">
        <v>1</v>
      </c>
      <c r="E22" s="46">
        <v>1</v>
      </c>
      <c r="F22" s="46">
        <v>1</v>
      </c>
      <c r="G22" s="46">
        <v>1</v>
      </c>
      <c r="H22" s="46"/>
      <c r="I22" s="46"/>
      <c r="J22" s="46"/>
      <c r="K22" s="46">
        <v>1</v>
      </c>
      <c r="L22" s="46"/>
      <c r="M22" s="46"/>
      <c r="N22" s="46"/>
      <c r="O22" s="46">
        <v>1</v>
      </c>
      <c r="P22" s="46">
        <v>1</v>
      </c>
      <c r="Q22" s="46">
        <v>1</v>
      </c>
      <c r="R22" s="46">
        <v>1</v>
      </c>
      <c r="S22" s="46"/>
      <c r="T22" s="46"/>
      <c r="U22" s="46"/>
      <c r="V22" s="46">
        <v>1</v>
      </c>
      <c r="W22" s="46"/>
      <c r="X22" s="46"/>
      <c r="Y22" s="46">
        <v>1</v>
      </c>
      <c r="Z22" s="46"/>
      <c r="AA22" s="46"/>
      <c r="AB22" s="46">
        <v>1</v>
      </c>
      <c r="AC22" s="46"/>
      <c r="AD22" s="46"/>
      <c r="AE22" s="47"/>
      <c r="AF22" s="46">
        <v>1</v>
      </c>
      <c r="AG22" s="46"/>
      <c r="AH22" s="46">
        <v>1</v>
      </c>
      <c r="AI22" s="46"/>
      <c r="AJ22" s="46"/>
      <c r="AK22" s="46">
        <v>1</v>
      </c>
      <c r="AL22" s="46"/>
      <c r="AM22" s="46">
        <v>1</v>
      </c>
      <c r="AN22" s="46"/>
      <c r="AO22" s="45">
        <f t="shared" si="0"/>
        <v>6</v>
      </c>
      <c r="AP22" s="45">
        <f t="shared" si="1"/>
        <v>7</v>
      </c>
      <c r="AQ22" s="45">
        <f t="shared" si="2"/>
        <v>4</v>
      </c>
      <c r="AR22" s="44">
        <f t="shared" si="3"/>
        <v>17</v>
      </c>
    </row>
    <row r="23" spans="1:44" ht="12.75" customHeight="1">
      <c r="A23" s="48" t="s">
        <v>43</v>
      </c>
      <c r="B23" s="69" t="s">
        <v>90</v>
      </c>
      <c r="C23" s="46"/>
      <c r="D23" s="46">
        <v>1</v>
      </c>
      <c r="E23" s="46">
        <v>1</v>
      </c>
      <c r="F23" s="46"/>
      <c r="G23" s="46">
        <v>1</v>
      </c>
      <c r="H23" s="46"/>
      <c r="I23" s="46"/>
      <c r="J23" s="46"/>
      <c r="K23" s="46"/>
      <c r="L23" s="46"/>
      <c r="M23" s="46"/>
      <c r="N23" s="46"/>
      <c r="O23" s="46">
        <v>1</v>
      </c>
      <c r="P23" s="46"/>
      <c r="Q23" s="46"/>
      <c r="R23" s="46">
        <v>1</v>
      </c>
      <c r="S23" s="46"/>
      <c r="T23" s="46"/>
      <c r="U23" s="46"/>
      <c r="V23" s="46">
        <v>1</v>
      </c>
      <c r="W23" s="46"/>
      <c r="X23" s="46">
        <v>1</v>
      </c>
      <c r="Y23" s="46"/>
      <c r="Z23" s="46"/>
      <c r="AA23" s="46"/>
      <c r="AB23" s="46"/>
      <c r="AC23" s="46"/>
      <c r="AD23" s="46"/>
      <c r="AE23" s="47">
        <v>1</v>
      </c>
      <c r="AF23" s="46">
        <v>1</v>
      </c>
      <c r="AG23" s="46">
        <v>1</v>
      </c>
      <c r="AH23" s="46"/>
      <c r="AI23" s="46"/>
      <c r="AJ23" s="46"/>
      <c r="AK23" s="46"/>
      <c r="AL23" s="46"/>
      <c r="AM23" s="46"/>
      <c r="AN23" s="46"/>
      <c r="AO23" s="45">
        <f t="shared" si="0"/>
        <v>3</v>
      </c>
      <c r="AP23" s="45">
        <f t="shared" si="1"/>
        <v>4</v>
      </c>
      <c r="AQ23" s="45">
        <f t="shared" si="2"/>
        <v>3</v>
      </c>
      <c r="AR23" s="44">
        <f t="shared" si="3"/>
        <v>10</v>
      </c>
    </row>
    <row r="24" spans="1:44" ht="14.25" customHeight="1">
      <c r="A24" s="48" t="s">
        <v>47</v>
      </c>
      <c r="B24" s="69" t="s">
        <v>104</v>
      </c>
      <c r="C24" s="46"/>
      <c r="D24" s="46">
        <v>1</v>
      </c>
      <c r="E24" s="46">
        <v>1</v>
      </c>
      <c r="F24" s="46"/>
      <c r="G24" s="46">
        <v>1</v>
      </c>
      <c r="H24" s="46"/>
      <c r="I24" s="46"/>
      <c r="J24" s="46"/>
      <c r="K24" s="46"/>
      <c r="L24" s="46"/>
      <c r="M24" s="46"/>
      <c r="N24" s="46"/>
      <c r="O24" s="46">
        <v>1</v>
      </c>
      <c r="P24" s="46"/>
      <c r="Q24" s="46"/>
      <c r="R24" s="46">
        <v>1</v>
      </c>
      <c r="S24" s="46"/>
      <c r="T24" s="46"/>
      <c r="U24" s="46"/>
      <c r="V24" s="46">
        <v>1</v>
      </c>
      <c r="W24" s="46"/>
      <c r="X24" s="46"/>
      <c r="Y24" s="46"/>
      <c r="Z24" s="46">
        <v>1</v>
      </c>
      <c r="AA24" s="46"/>
      <c r="AB24" s="46">
        <v>1</v>
      </c>
      <c r="AC24" s="46">
        <v>1</v>
      </c>
      <c r="AD24" s="46">
        <v>1</v>
      </c>
      <c r="AE24" s="47">
        <v>1</v>
      </c>
      <c r="AF24" s="46">
        <v>1</v>
      </c>
      <c r="AG24" s="46">
        <v>1</v>
      </c>
      <c r="AH24" s="46"/>
      <c r="AI24" s="46"/>
      <c r="AJ24" s="46"/>
      <c r="AK24" s="46">
        <v>1</v>
      </c>
      <c r="AL24" s="46"/>
      <c r="AM24" s="46"/>
      <c r="AN24" s="46"/>
      <c r="AO24" s="45">
        <f t="shared" si="0"/>
        <v>3</v>
      </c>
      <c r="AP24" s="45">
        <f t="shared" si="1"/>
        <v>7</v>
      </c>
      <c r="AQ24" s="45">
        <f t="shared" si="2"/>
        <v>4</v>
      </c>
      <c r="AR24" s="44">
        <f t="shared" si="3"/>
        <v>14</v>
      </c>
    </row>
    <row r="25" spans="1:44" ht="21" customHeight="1">
      <c r="A25" s="48" t="s">
        <v>91</v>
      </c>
      <c r="B25" s="69" t="s">
        <v>92</v>
      </c>
      <c r="C25" s="46">
        <v>1</v>
      </c>
      <c r="D25" s="46"/>
      <c r="E25" s="46"/>
      <c r="F25" s="46"/>
      <c r="G25" s="46">
        <v>1</v>
      </c>
      <c r="H25" s="46">
        <v>1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>
        <v>1</v>
      </c>
      <c r="T25" s="46"/>
      <c r="U25" s="46">
        <v>1</v>
      </c>
      <c r="V25" s="46"/>
      <c r="W25" s="46"/>
      <c r="X25" s="46"/>
      <c r="Y25" s="46"/>
      <c r="Z25" s="46">
        <v>1</v>
      </c>
      <c r="AA25" s="46">
        <v>1</v>
      </c>
      <c r="AB25" s="46">
        <v>1</v>
      </c>
      <c r="AC25" s="46">
        <v>1</v>
      </c>
      <c r="AD25" s="46"/>
      <c r="AE25" s="47"/>
      <c r="AF25" s="46"/>
      <c r="AG25" s="46">
        <v>1</v>
      </c>
      <c r="AH25" s="46">
        <v>1</v>
      </c>
      <c r="AI25" s="46">
        <v>1</v>
      </c>
      <c r="AJ25" s="46"/>
      <c r="AK25" s="46"/>
      <c r="AL25" s="46">
        <v>1</v>
      </c>
      <c r="AM25" s="46"/>
      <c r="AN25" s="46">
        <v>1</v>
      </c>
      <c r="AO25" s="45">
        <f t="shared" si="0"/>
        <v>3</v>
      </c>
      <c r="AP25" s="45">
        <f t="shared" si="1"/>
        <v>6</v>
      </c>
      <c r="AQ25" s="45">
        <f t="shared" si="2"/>
        <v>5</v>
      </c>
      <c r="AR25" s="44">
        <f>SUM(C25:AN25)</f>
        <v>14</v>
      </c>
    </row>
    <row r="26" spans="1:44" ht="13.5" customHeight="1">
      <c r="A26" s="48" t="s">
        <v>98</v>
      </c>
      <c r="B26" s="70" t="s">
        <v>55</v>
      </c>
      <c r="C26" s="46"/>
      <c r="D26" s="46"/>
      <c r="E26" s="46"/>
      <c r="F26" s="46"/>
      <c r="G26" s="46">
        <v>1</v>
      </c>
      <c r="H26" s="46">
        <v>1</v>
      </c>
      <c r="I26" s="46"/>
      <c r="J26" s="46">
        <v>1</v>
      </c>
      <c r="K26" s="46"/>
      <c r="L26" s="46"/>
      <c r="M26" s="46"/>
      <c r="N26" s="46"/>
      <c r="O26" s="46"/>
      <c r="P26" s="46"/>
      <c r="Q26" s="46"/>
      <c r="R26" s="46"/>
      <c r="S26" s="46">
        <v>1</v>
      </c>
      <c r="T26" s="46"/>
      <c r="U26" s="46">
        <v>1</v>
      </c>
      <c r="V26" s="46"/>
      <c r="W26" s="46">
        <v>1</v>
      </c>
      <c r="X26" s="46">
        <v>1</v>
      </c>
      <c r="Y26" s="46">
        <v>1</v>
      </c>
      <c r="Z26" s="46">
        <v>1</v>
      </c>
      <c r="AA26" s="46">
        <v>1</v>
      </c>
      <c r="AB26" s="46">
        <v>1</v>
      </c>
      <c r="AC26" s="46">
        <v>1</v>
      </c>
      <c r="AD26" s="46">
        <v>1</v>
      </c>
      <c r="AE26" s="47">
        <v>1</v>
      </c>
      <c r="AF26" s="46"/>
      <c r="AG26" s="46">
        <v>1</v>
      </c>
      <c r="AH26" s="46">
        <v>1</v>
      </c>
      <c r="AI26" s="46">
        <v>1</v>
      </c>
      <c r="AJ26" s="46"/>
      <c r="AK26" s="46">
        <v>1</v>
      </c>
      <c r="AL26" s="46">
        <v>1</v>
      </c>
      <c r="AM26" s="46"/>
      <c r="AN26" s="46">
        <v>1</v>
      </c>
      <c r="AO26" s="45">
        <f t="shared" si="0"/>
        <v>3</v>
      </c>
      <c r="AP26" s="45">
        <f t="shared" si="1"/>
        <v>10</v>
      </c>
      <c r="AQ26" s="45">
        <f t="shared" si="2"/>
        <v>7</v>
      </c>
      <c r="AR26" s="44">
        <f t="shared" si="3"/>
        <v>20</v>
      </c>
    </row>
    <row r="27" spans="1:44" ht="11.25" customHeight="1">
      <c r="A27" s="43" t="s">
        <v>52</v>
      </c>
      <c r="B27" s="71" t="s">
        <v>171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50"/>
      <c r="AP27" s="50"/>
      <c r="AQ27" s="50"/>
      <c r="AR27" s="49"/>
    </row>
    <row r="28" spans="1:44" ht="21" customHeight="1">
      <c r="A28" s="48" t="s">
        <v>31</v>
      </c>
      <c r="B28" s="69" t="s">
        <v>71</v>
      </c>
      <c r="C28" s="46">
        <v>1</v>
      </c>
      <c r="D28" s="46">
        <v>1</v>
      </c>
      <c r="E28" s="46"/>
      <c r="F28" s="46"/>
      <c r="G28" s="46">
        <v>1</v>
      </c>
      <c r="H28" s="46"/>
      <c r="I28" s="46"/>
      <c r="J28" s="46">
        <v>1</v>
      </c>
      <c r="K28" s="46"/>
      <c r="L28" s="46">
        <v>1</v>
      </c>
      <c r="M28" s="46"/>
      <c r="N28" s="46"/>
      <c r="O28" s="46">
        <v>1</v>
      </c>
      <c r="P28" s="46">
        <v>1</v>
      </c>
      <c r="Q28" s="46"/>
      <c r="R28" s="46"/>
      <c r="S28" s="46"/>
      <c r="T28" s="46">
        <v>1</v>
      </c>
      <c r="U28" s="46">
        <v>1</v>
      </c>
      <c r="V28" s="46">
        <v>1</v>
      </c>
      <c r="W28" s="46"/>
      <c r="X28" s="46"/>
      <c r="Y28" s="46"/>
      <c r="Z28" s="46"/>
      <c r="AA28" s="46">
        <v>1</v>
      </c>
      <c r="AB28" s="46">
        <v>1</v>
      </c>
      <c r="AC28" s="46"/>
      <c r="AD28" s="47"/>
      <c r="AE28" s="47"/>
      <c r="AF28" s="46"/>
      <c r="AG28" s="46"/>
      <c r="AH28" s="46"/>
      <c r="AI28" s="46"/>
      <c r="AJ28" s="46"/>
      <c r="AK28" s="46">
        <v>1</v>
      </c>
      <c r="AL28" s="46"/>
      <c r="AM28" s="46">
        <v>1</v>
      </c>
      <c r="AN28" s="46"/>
      <c r="AO28" s="45">
        <f aca="true" t="shared" si="4" ref="AO28:AO33">SUM(C28:N28)</f>
        <v>5</v>
      </c>
      <c r="AP28" s="45">
        <f aca="true" t="shared" si="5" ref="AP28:AP33">SUM(O28:AD28)</f>
        <v>7</v>
      </c>
      <c r="AQ28" s="45">
        <f aca="true" t="shared" si="6" ref="AQ28:AQ33">SUM(AE28:AN28)</f>
        <v>2</v>
      </c>
      <c r="AR28" s="44">
        <f aca="true" t="shared" si="7" ref="AR28:AR33">SUM(C28:AN28)</f>
        <v>14</v>
      </c>
    </row>
    <row r="29" spans="1:44" ht="21.75" customHeight="1">
      <c r="A29" s="48" t="s">
        <v>33</v>
      </c>
      <c r="B29" s="69" t="s">
        <v>79</v>
      </c>
      <c r="C29" s="46">
        <v>1</v>
      </c>
      <c r="D29" s="46">
        <v>1</v>
      </c>
      <c r="E29" s="46"/>
      <c r="F29" s="46"/>
      <c r="G29" s="46">
        <v>1</v>
      </c>
      <c r="H29" s="46"/>
      <c r="I29" s="46"/>
      <c r="J29" s="46">
        <v>1</v>
      </c>
      <c r="K29" s="46"/>
      <c r="L29" s="46">
        <v>1</v>
      </c>
      <c r="M29" s="46"/>
      <c r="N29" s="46"/>
      <c r="O29" s="46">
        <v>1</v>
      </c>
      <c r="P29" s="46"/>
      <c r="Q29" s="46"/>
      <c r="R29" s="46"/>
      <c r="S29" s="46"/>
      <c r="T29" s="46">
        <v>1</v>
      </c>
      <c r="U29" s="46">
        <v>1</v>
      </c>
      <c r="V29" s="46"/>
      <c r="W29" s="46"/>
      <c r="X29" s="46"/>
      <c r="Y29" s="46"/>
      <c r="Z29" s="46"/>
      <c r="AA29" s="46"/>
      <c r="AB29" s="46">
        <v>1</v>
      </c>
      <c r="AC29" s="46">
        <v>1</v>
      </c>
      <c r="AD29" s="47"/>
      <c r="AE29" s="47"/>
      <c r="AF29" s="46"/>
      <c r="AG29" s="46"/>
      <c r="AH29" s="46"/>
      <c r="AI29" s="46"/>
      <c r="AJ29" s="46">
        <v>1</v>
      </c>
      <c r="AK29" s="46">
        <v>1</v>
      </c>
      <c r="AL29" s="46"/>
      <c r="AM29" s="46">
        <v>1</v>
      </c>
      <c r="AN29" s="46"/>
      <c r="AO29" s="45">
        <f t="shared" si="4"/>
        <v>5</v>
      </c>
      <c r="AP29" s="45">
        <f t="shared" si="5"/>
        <v>5</v>
      </c>
      <c r="AQ29" s="45">
        <f t="shared" si="6"/>
        <v>3</v>
      </c>
      <c r="AR29" s="44">
        <f t="shared" si="7"/>
        <v>13</v>
      </c>
    </row>
    <row r="30" spans="1:44" ht="15.75" customHeight="1">
      <c r="A30" s="48" t="s">
        <v>35</v>
      </c>
      <c r="B30" s="69" t="s">
        <v>94</v>
      </c>
      <c r="C30" s="46">
        <v>1</v>
      </c>
      <c r="D30" s="46">
        <v>1</v>
      </c>
      <c r="E30" s="46"/>
      <c r="F30" s="46"/>
      <c r="G30" s="46">
        <v>1</v>
      </c>
      <c r="H30" s="46"/>
      <c r="I30" s="46"/>
      <c r="J30" s="46">
        <v>1</v>
      </c>
      <c r="K30" s="46"/>
      <c r="L30" s="46">
        <v>1</v>
      </c>
      <c r="M30" s="46">
        <v>1</v>
      </c>
      <c r="N30" s="46"/>
      <c r="O30" s="46">
        <v>1</v>
      </c>
      <c r="P30" s="46"/>
      <c r="Q30" s="46"/>
      <c r="R30" s="46"/>
      <c r="S30" s="46"/>
      <c r="T30" s="46">
        <v>1</v>
      </c>
      <c r="U30" s="46">
        <v>1</v>
      </c>
      <c r="V30" s="46"/>
      <c r="W30" s="46"/>
      <c r="X30" s="46"/>
      <c r="Y30" s="46"/>
      <c r="Z30" s="46"/>
      <c r="AA30" s="46"/>
      <c r="AB30" s="46">
        <v>1</v>
      </c>
      <c r="AC30" s="46">
        <v>1</v>
      </c>
      <c r="AD30" s="47"/>
      <c r="AE30" s="47"/>
      <c r="AF30" s="46"/>
      <c r="AG30" s="46"/>
      <c r="AH30" s="46"/>
      <c r="AI30" s="46"/>
      <c r="AJ30" s="46"/>
      <c r="AK30" s="46">
        <v>1</v>
      </c>
      <c r="AL30" s="46"/>
      <c r="AM30" s="46">
        <v>1</v>
      </c>
      <c r="AN30" s="46"/>
      <c r="AO30" s="45">
        <f t="shared" si="4"/>
        <v>6</v>
      </c>
      <c r="AP30" s="45">
        <f t="shared" si="5"/>
        <v>5</v>
      </c>
      <c r="AQ30" s="45">
        <f t="shared" si="6"/>
        <v>2</v>
      </c>
      <c r="AR30" s="44">
        <f t="shared" si="7"/>
        <v>13</v>
      </c>
    </row>
    <row r="31" spans="1:44" ht="14.25" customHeight="1">
      <c r="A31" s="48" t="s">
        <v>36</v>
      </c>
      <c r="B31" s="69" t="s">
        <v>78</v>
      </c>
      <c r="C31" s="46">
        <v>1</v>
      </c>
      <c r="D31" s="46">
        <v>1</v>
      </c>
      <c r="E31" s="46"/>
      <c r="F31" s="46"/>
      <c r="G31" s="46">
        <v>1</v>
      </c>
      <c r="H31" s="46"/>
      <c r="I31" s="46"/>
      <c r="J31" s="46">
        <v>1</v>
      </c>
      <c r="K31" s="46"/>
      <c r="L31" s="46">
        <v>1</v>
      </c>
      <c r="M31" s="46">
        <v>1</v>
      </c>
      <c r="N31" s="46"/>
      <c r="O31" s="46">
        <v>1</v>
      </c>
      <c r="P31" s="46"/>
      <c r="Q31" s="46"/>
      <c r="R31" s="46"/>
      <c r="S31" s="46"/>
      <c r="T31" s="46">
        <v>1</v>
      </c>
      <c r="U31" s="46">
        <v>1</v>
      </c>
      <c r="V31" s="46"/>
      <c r="W31" s="46"/>
      <c r="X31" s="46"/>
      <c r="Y31" s="46"/>
      <c r="Z31" s="46"/>
      <c r="AA31" s="46"/>
      <c r="AB31" s="46">
        <v>1</v>
      </c>
      <c r="AC31" s="46">
        <v>1</v>
      </c>
      <c r="AD31" s="47"/>
      <c r="AE31" s="47"/>
      <c r="AF31" s="46"/>
      <c r="AG31" s="46"/>
      <c r="AH31" s="46"/>
      <c r="AI31" s="46"/>
      <c r="AJ31" s="46"/>
      <c r="AK31" s="46">
        <v>1</v>
      </c>
      <c r="AL31" s="46"/>
      <c r="AM31" s="46">
        <v>1</v>
      </c>
      <c r="AN31" s="46"/>
      <c r="AO31" s="45">
        <f t="shared" si="4"/>
        <v>6</v>
      </c>
      <c r="AP31" s="45">
        <f t="shared" si="5"/>
        <v>5</v>
      </c>
      <c r="AQ31" s="45">
        <f t="shared" si="6"/>
        <v>2</v>
      </c>
      <c r="AR31" s="44">
        <f t="shared" si="7"/>
        <v>13</v>
      </c>
    </row>
    <row r="32" spans="1:44" ht="17.25" customHeight="1">
      <c r="A32" s="48" t="s">
        <v>37</v>
      </c>
      <c r="B32" s="69" t="s">
        <v>88</v>
      </c>
      <c r="C32" s="46">
        <v>1</v>
      </c>
      <c r="D32" s="46">
        <v>1</v>
      </c>
      <c r="E32" s="46"/>
      <c r="F32" s="46"/>
      <c r="G32" s="46">
        <v>1</v>
      </c>
      <c r="H32" s="46"/>
      <c r="I32" s="46"/>
      <c r="J32" s="46">
        <v>1</v>
      </c>
      <c r="K32" s="46"/>
      <c r="L32" s="46">
        <v>1</v>
      </c>
      <c r="M32" s="46">
        <v>1</v>
      </c>
      <c r="N32" s="46"/>
      <c r="O32" s="46">
        <v>1</v>
      </c>
      <c r="P32" s="46"/>
      <c r="Q32" s="46"/>
      <c r="R32" s="46"/>
      <c r="S32" s="46"/>
      <c r="T32" s="46">
        <v>1</v>
      </c>
      <c r="U32" s="46">
        <v>1</v>
      </c>
      <c r="V32" s="46"/>
      <c r="W32" s="46"/>
      <c r="X32" s="46"/>
      <c r="Y32" s="46"/>
      <c r="Z32" s="46"/>
      <c r="AA32" s="46"/>
      <c r="AB32" s="46">
        <v>1</v>
      </c>
      <c r="AC32" s="46">
        <v>1</v>
      </c>
      <c r="AD32" s="47"/>
      <c r="AE32" s="47"/>
      <c r="AF32" s="46"/>
      <c r="AG32" s="46"/>
      <c r="AH32" s="46"/>
      <c r="AI32" s="46"/>
      <c r="AJ32" s="46"/>
      <c r="AK32" s="46">
        <v>1</v>
      </c>
      <c r="AL32" s="46"/>
      <c r="AM32" s="46">
        <v>1</v>
      </c>
      <c r="AN32" s="46"/>
      <c r="AO32" s="45">
        <f t="shared" si="4"/>
        <v>6</v>
      </c>
      <c r="AP32" s="45">
        <f t="shared" si="5"/>
        <v>5</v>
      </c>
      <c r="AQ32" s="45">
        <f t="shared" si="6"/>
        <v>2</v>
      </c>
      <c r="AR32" s="44">
        <f t="shared" si="7"/>
        <v>13</v>
      </c>
    </row>
    <row r="33" spans="1:44" ht="16.5" customHeight="1">
      <c r="A33" s="48" t="s">
        <v>43</v>
      </c>
      <c r="B33" s="69" t="s">
        <v>54</v>
      </c>
      <c r="C33" s="46"/>
      <c r="D33" s="46"/>
      <c r="E33" s="46"/>
      <c r="F33" s="46"/>
      <c r="G33" s="46">
        <v>1</v>
      </c>
      <c r="H33" s="46">
        <v>1</v>
      </c>
      <c r="I33" s="46"/>
      <c r="J33" s="46">
        <v>1</v>
      </c>
      <c r="K33" s="46"/>
      <c r="L33" s="46"/>
      <c r="M33" s="46"/>
      <c r="N33" s="46"/>
      <c r="O33" s="46"/>
      <c r="P33" s="46"/>
      <c r="Q33" s="46"/>
      <c r="R33" s="46"/>
      <c r="S33" s="46">
        <v>1</v>
      </c>
      <c r="T33" s="46"/>
      <c r="U33" s="46">
        <v>1</v>
      </c>
      <c r="V33" s="46"/>
      <c r="W33" s="46">
        <v>1</v>
      </c>
      <c r="X33" s="46">
        <v>1</v>
      </c>
      <c r="Y33" s="46">
        <v>1</v>
      </c>
      <c r="Z33" s="46">
        <v>1</v>
      </c>
      <c r="AA33" s="46">
        <v>1</v>
      </c>
      <c r="AB33" s="46">
        <v>1</v>
      </c>
      <c r="AC33" s="46">
        <v>1</v>
      </c>
      <c r="AD33" s="47">
        <v>1</v>
      </c>
      <c r="AE33" s="47">
        <v>1</v>
      </c>
      <c r="AF33" s="46"/>
      <c r="AG33" s="46">
        <v>1</v>
      </c>
      <c r="AH33" s="46">
        <v>1</v>
      </c>
      <c r="AI33" s="46">
        <v>1</v>
      </c>
      <c r="AJ33" s="46"/>
      <c r="AK33" s="46">
        <v>1</v>
      </c>
      <c r="AL33" s="46">
        <v>1</v>
      </c>
      <c r="AM33" s="46"/>
      <c r="AN33" s="46">
        <v>1</v>
      </c>
      <c r="AO33" s="45">
        <f t="shared" si="4"/>
        <v>3</v>
      </c>
      <c r="AP33" s="45">
        <f t="shared" si="5"/>
        <v>10</v>
      </c>
      <c r="AQ33" s="45">
        <f t="shared" si="6"/>
        <v>7</v>
      </c>
      <c r="AR33" s="44">
        <f t="shared" si="7"/>
        <v>20</v>
      </c>
    </row>
    <row r="34" spans="1:44" ht="12.75" customHeight="1">
      <c r="A34" s="43" t="s">
        <v>51</v>
      </c>
      <c r="B34" s="77" t="s">
        <v>172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9"/>
      <c r="AO34" s="50"/>
      <c r="AP34" s="50"/>
      <c r="AQ34" s="50"/>
      <c r="AR34" s="49"/>
    </row>
    <row r="35" spans="1:44" ht="15.75" customHeight="1">
      <c r="A35" s="48" t="s">
        <v>31</v>
      </c>
      <c r="B35" s="69" t="s">
        <v>67</v>
      </c>
      <c r="C35" s="46">
        <v>1</v>
      </c>
      <c r="D35" s="46">
        <v>1</v>
      </c>
      <c r="E35" s="46"/>
      <c r="F35" s="46"/>
      <c r="G35" s="46">
        <v>1</v>
      </c>
      <c r="H35" s="46"/>
      <c r="I35" s="46"/>
      <c r="J35" s="46">
        <v>1</v>
      </c>
      <c r="K35" s="46"/>
      <c r="L35" s="46">
        <v>1</v>
      </c>
      <c r="M35" s="46">
        <v>1</v>
      </c>
      <c r="N35" s="46"/>
      <c r="O35" s="46">
        <v>1</v>
      </c>
      <c r="P35" s="46"/>
      <c r="Q35" s="46"/>
      <c r="R35" s="46"/>
      <c r="S35" s="46"/>
      <c r="T35" s="46">
        <v>1</v>
      </c>
      <c r="U35" s="46">
        <v>1</v>
      </c>
      <c r="V35" s="46">
        <v>1</v>
      </c>
      <c r="W35" s="46"/>
      <c r="X35" s="46"/>
      <c r="Y35" s="46"/>
      <c r="Z35" s="46"/>
      <c r="AA35" s="46"/>
      <c r="AB35" s="46">
        <v>1</v>
      </c>
      <c r="AC35" s="46">
        <v>1</v>
      </c>
      <c r="AD35" s="47"/>
      <c r="AE35" s="47"/>
      <c r="AF35" s="46"/>
      <c r="AG35" s="46"/>
      <c r="AH35" s="46"/>
      <c r="AI35" s="46"/>
      <c r="AJ35" s="46"/>
      <c r="AK35" s="46">
        <v>1</v>
      </c>
      <c r="AL35" s="46"/>
      <c r="AM35" s="46"/>
      <c r="AN35" s="46"/>
      <c r="AO35" s="45">
        <f aca="true" t="shared" si="8" ref="AO35:AO40">SUM(C35:N35)</f>
        <v>6</v>
      </c>
      <c r="AP35" s="45">
        <f aca="true" t="shared" si="9" ref="AP35:AP40">SUM(O35:AD35)</f>
        <v>6</v>
      </c>
      <c r="AQ35" s="45">
        <f aca="true" t="shared" si="10" ref="AQ35:AQ40">SUM(AE35:AN35)</f>
        <v>1</v>
      </c>
      <c r="AR35" s="44">
        <f aca="true" t="shared" si="11" ref="AR35:AR40">SUM(C35:AN35)</f>
        <v>13</v>
      </c>
    </row>
    <row r="36" spans="1:44" ht="14.25" customHeight="1">
      <c r="A36" s="48" t="s">
        <v>33</v>
      </c>
      <c r="B36" s="69" t="s">
        <v>95</v>
      </c>
      <c r="C36" s="46">
        <v>1</v>
      </c>
      <c r="D36" s="46">
        <v>1</v>
      </c>
      <c r="E36" s="46"/>
      <c r="F36" s="46"/>
      <c r="G36" s="46">
        <v>1</v>
      </c>
      <c r="H36" s="46"/>
      <c r="I36" s="46"/>
      <c r="J36" s="46">
        <v>1</v>
      </c>
      <c r="K36" s="46"/>
      <c r="L36" s="46">
        <v>1</v>
      </c>
      <c r="M36" s="46">
        <v>1</v>
      </c>
      <c r="N36" s="46"/>
      <c r="O36" s="46">
        <v>1</v>
      </c>
      <c r="P36" s="46"/>
      <c r="Q36" s="46"/>
      <c r="R36" s="46"/>
      <c r="S36" s="46"/>
      <c r="T36" s="46">
        <v>1</v>
      </c>
      <c r="U36" s="46">
        <v>1</v>
      </c>
      <c r="V36" s="46"/>
      <c r="W36" s="46"/>
      <c r="X36" s="46"/>
      <c r="Y36" s="46"/>
      <c r="Z36" s="46"/>
      <c r="AA36" s="46"/>
      <c r="AB36" s="46">
        <v>1</v>
      </c>
      <c r="AC36" s="46">
        <v>1</v>
      </c>
      <c r="AD36" s="47"/>
      <c r="AE36" s="47"/>
      <c r="AF36" s="46"/>
      <c r="AG36" s="46"/>
      <c r="AH36" s="46"/>
      <c r="AI36" s="46"/>
      <c r="AJ36" s="46"/>
      <c r="AK36" s="46">
        <v>1</v>
      </c>
      <c r="AL36" s="46"/>
      <c r="AM36" s="46">
        <v>1</v>
      </c>
      <c r="AN36" s="46"/>
      <c r="AO36" s="45">
        <f t="shared" si="8"/>
        <v>6</v>
      </c>
      <c r="AP36" s="45">
        <f t="shared" si="9"/>
        <v>5</v>
      </c>
      <c r="AQ36" s="45">
        <f t="shared" si="10"/>
        <v>2</v>
      </c>
      <c r="AR36" s="44">
        <f t="shared" si="11"/>
        <v>13</v>
      </c>
    </row>
    <row r="37" spans="1:44" ht="14.25" customHeight="1">
      <c r="A37" s="48" t="s">
        <v>35</v>
      </c>
      <c r="B37" s="69" t="s">
        <v>69</v>
      </c>
      <c r="C37" s="46">
        <v>1</v>
      </c>
      <c r="D37" s="46">
        <v>1</v>
      </c>
      <c r="E37" s="46"/>
      <c r="F37" s="46"/>
      <c r="G37" s="46">
        <v>1</v>
      </c>
      <c r="H37" s="46"/>
      <c r="I37" s="46"/>
      <c r="J37" s="46">
        <v>1</v>
      </c>
      <c r="K37" s="46"/>
      <c r="L37" s="46">
        <v>1</v>
      </c>
      <c r="M37" s="46">
        <v>1</v>
      </c>
      <c r="N37" s="46"/>
      <c r="O37" s="46">
        <v>1</v>
      </c>
      <c r="P37" s="46"/>
      <c r="Q37" s="46"/>
      <c r="R37" s="46"/>
      <c r="S37" s="46"/>
      <c r="T37" s="46">
        <v>1</v>
      </c>
      <c r="U37" s="46">
        <v>1</v>
      </c>
      <c r="V37" s="46"/>
      <c r="W37" s="46"/>
      <c r="X37" s="46"/>
      <c r="Y37" s="46"/>
      <c r="Z37" s="46"/>
      <c r="AA37" s="46"/>
      <c r="AB37" s="46">
        <v>1</v>
      </c>
      <c r="AC37" s="46">
        <v>1</v>
      </c>
      <c r="AD37" s="47"/>
      <c r="AE37" s="47"/>
      <c r="AF37" s="46"/>
      <c r="AG37" s="46"/>
      <c r="AH37" s="46"/>
      <c r="AI37" s="46"/>
      <c r="AJ37" s="46"/>
      <c r="AK37" s="46">
        <v>1</v>
      </c>
      <c r="AL37" s="46"/>
      <c r="AM37" s="46">
        <v>1</v>
      </c>
      <c r="AN37" s="46"/>
      <c r="AO37" s="45">
        <f t="shared" si="8"/>
        <v>6</v>
      </c>
      <c r="AP37" s="45">
        <f t="shared" si="9"/>
        <v>5</v>
      </c>
      <c r="AQ37" s="45">
        <f t="shared" si="10"/>
        <v>2</v>
      </c>
      <c r="AR37" s="44">
        <f t="shared" si="11"/>
        <v>13</v>
      </c>
    </row>
    <row r="38" spans="1:44" ht="24" customHeight="1">
      <c r="A38" s="48" t="s">
        <v>36</v>
      </c>
      <c r="B38" s="69" t="s">
        <v>70</v>
      </c>
      <c r="C38" s="46">
        <v>1</v>
      </c>
      <c r="D38" s="46">
        <v>1</v>
      </c>
      <c r="E38" s="46"/>
      <c r="F38" s="46"/>
      <c r="G38" s="46">
        <v>1</v>
      </c>
      <c r="H38" s="46"/>
      <c r="I38" s="46"/>
      <c r="J38" s="46">
        <v>1</v>
      </c>
      <c r="K38" s="46"/>
      <c r="L38" s="46">
        <v>1</v>
      </c>
      <c r="M38" s="46">
        <v>1</v>
      </c>
      <c r="N38" s="46"/>
      <c r="O38" s="46">
        <v>1</v>
      </c>
      <c r="P38" s="46">
        <v>1</v>
      </c>
      <c r="Q38" s="46"/>
      <c r="R38" s="46"/>
      <c r="S38" s="46"/>
      <c r="T38" s="46">
        <v>1</v>
      </c>
      <c r="U38" s="46">
        <v>1</v>
      </c>
      <c r="V38" s="46"/>
      <c r="W38" s="46"/>
      <c r="X38" s="46"/>
      <c r="Y38" s="46"/>
      <c r="Z38" s="46"/>
      <c r="AA38" s="46"/>
      <c r="AB38" s="46">
        <v>1</v>
      </c>
      <c r="AC38" s="46">
        <v>1</v>
      </c>
      <c r="AD38" s="47"/>
      <c r="AE38" s="47"/>
      <c r="AF38" s="46"/>
      <c r="AG38" s="46"/>
      <c r="AH38" s="46"/>
      <c r="AI38" s="46"/>
      <c r="AJ38" s="46">
        <v>1</v>
      </c>
      <c r="AK38" s="46">
        <v>1</v>
      </c>
      <c r="AL38" s="46"/>
      <c r="AM38" s="46"/>
      <c r="AN38" s="46"/>
      <c r="AO38" s="45">
        <f t="shared" si="8"/>
        <v>6</v>
      </c>
      <c r="AP38" s="45">
        <f t="shared" si="9"/>
        <v>6</v>
      </c>
      <c r="AQ38" s="45">
        <f t="shared" si="10"/>
        <v>2</v>
      </c>
      <c r="AR38" s="44">
        <f t="shared" si="11"/>
        <v>14</v>
      </c>
    </row>
    <row r="39" spans="1:44" ht="14.25" customHeight="1">
      <c r="A39" s="48" t="s">
        <v>37</v>
      </c>
      <c r="B39" s="69" t="s">
        <v>68</v>
      </c>
      <c r="C39" s="46">
        <v>1</v>
      </c>
      <c r="D39" s="46">
        <v>1</v>
      </c>
      <c r="E39" s="46"/>
      <c r="F39" s="46"/>
      <c r="G39" s="46">
        <v>1</v>
      </c>
      <c r="H39" s="46"/>
      <c r="I39" s="46"/>
      <c r="J39" s="46">
        <v>1</v>
      </c>
      <c r="K39" s="46"/>
      <c r="L39" s="46">
        <v>1</v>
      </c>
      <c r="M39" s="46">
        <v>1</v>
      </c>
      <c r="N39" s="46"/>
      <c r="O39" s="46">
        <v>1</v>
      </c>
      <c r="P39" s="46">
        <v>1</v>
      </c>
      <c r="Q39" s="46"/>
      <c r="R39" s="46"/>
      <c r="S39" s="46"/>
      <c r="T39" s="46">
        <v>1</v>
      </c>
      <c r="U39" s="46">
        <v>1</v>
      </c>
      <c r="V39" s="46"/>
      <c r="W39" s="46"/>
      <c r="X39" s="46"/>
      <c r="Y39" s="46"/>
      <c r="Z39" s="46"/>
      <c r="AA39" s="46">
        <v>1</v>
      </c>
      <c r="AB39" s="46">
        <v>1</v>
      </c>
      <c r="AC39" s="46">
        <v>1</v>
      </c>
      <c r="AD39" s="47"/>
      <c r="AE39" s="47"/>
      <c r="AF39" s="46"/>
      <c r="AG39" s="46"/>
      <c r="AH39" s="46"/>
      <c r="AI39" s="46"/>
      <c r="AJ39" s="46">
        <v>1</v>
      </c>
      <c r="AK39" s="46">
        <v>1</v>
      </c>
      <c r="AL39" s="46"/>
      <c r="AM39" s="46"/>
      <c r="AN39" s="46"/>
      <c r="AO39" s="45">
        <f t="shared" si="8"/>
        <v>6</v>
      </c>
      <c r="AP39" s="45">
        <f t="shared" si="9"/>
        <v>7</v>
      </c>
      <c r="AQ39" s="45">
        <f t="shared" si="10"/>
        <v>2</v>
      </c>
      <c r="AR39" s="44">
        <f t="shared" si="11"/>
        <v>15</v>
      </c>
    </row>
    <row r="40" spans="1:44" ht="15" customHeight="1">
      <c r="A40" s="48" t="s">
        <v>43</v>
      </c>
      <c r="B40" s="70" t="s">
        <v>54</v>
      </c>
      <c r="C40" s="46"/>
      <c r="D40" s="46"/>
      <c r="E40" s="46"/>
      <c r="F40" s="46"/>
      <c r="G40" s="46">
        <v>1</v>
      </c>
      <c r="H40" s="46">
        <v>1</v>
      </c>
      <c r="I40" s="46"/>
      <c r="J40" s="46">
        <v>1</v>
      </c>
      <c r="K40" s="46"/>
      <c r="L40" s="46"/>
      <c r="M40" s="46"/>
      <c r="N40" s="46"/>
      <c r="O40" s="46"/>
      <c r="P40" s="46"/>
      <c r="Q40" s="46"/>
      <c r="R40" s="46"/>
      <c r="S40" s="46">
        <v>1</v>
      </c>
      <c r="T40" s="46"/>
      <c r="U40" s="46">
        <v>1</v>
      </c>
      <c r="V40" s="46"/>
      <c r="W40" s="46">
        <v>1</v>
      </c>
      <c r="X40" s="46">
        <v>1</v>
      </c>
      <c r="Y40" s="46">
        <v>1</v>
      </c>
      <c r="Z40" s="46">
        <v>1</v>
      </c>
      <c r="AA40" s="46">
        <v>1</v>
      </c>
      <c r="AB40" s="46">
        <v>1</v>
      </c>
      <c r="AC40" s="46">
        <v>1</v>
      </c>
      <c r="AD40" s="47">
        <v>1</v>
      </c>
      <c r="AE40" s="47">
        <v>1</v>
      </c>
      <c r="AF40" s="46"/>
      <c r="AG40" s="46">
        <v>1</v>
      </c>
      <c r="AH40" s="46">
        <v>1</v>
      </c>
      <c r="AI40" s="46">
        <v>1</v>
      </c>
      <c r="AJ40" s="46"/>
      <c r="AK40" s="46">
        <v>1</v>
      </c>
      <c r="AL40" s="46">
        <v>1</v>
      </c>
      <c r="AM40" s="46"/>
      <c r="AN40" s="46">
        <v>1</v>
      </c>
      <c r="AO40" s="45">
        <f t="shared" si="8"/>
        <v>3</v>
      </c>
      <c r="AP40" s="45">
        <f t="shared" si="9"/>
        <v>10</v>
      </c>
      <c r="AQ40" s="45">
        <f t="shared" si="10"/>
        <v>7</v>
      </c>
      <c r="AR40" s="44">
        <f t="shared" si="11"/>
        <v>20</v>
      </c>
    </row>
    <row r="41" spans="1:44" ht="10.5">
      <c r="A41" s="71" t="s">
        <v>118</v>
      </c>
      <c r="B41" s="71"/>
      <c r="C41" s="42">
        <f>SUM(C6:C10,C12:C16,C18:C26,C28:C33)</f>
        <v>11</v>
      </c>
      <c r="D41" s="42">
        <f aca="true" t="shared" si="12" ref="D41:AQ41">SUM(D6:D10,D12:D16,D18:D26,D28:D33)</f>
        <v>15</v>
      </c>
      <c r="E41" s="42">
        <f t="shared" si="12"/>
        <v>10</v>
      </c>
      <c r="F41" s="42">
        <f t="shared" si="12"/>
        <v>4</v>
      </c>
      <c r="G41" s="42">
        <f t="shared" si="12"/>
        <v>22</v>
      </c>
      <c r="H41" s="42">
        <f t="shared" si="12"/>
        <v>5</v>
      </c>
      <c r="I41" s="42">
        <f t="shared" si="12"/>
        <v>2</v>
      </c>
      <c r="J41" s="42">
        <f t="shared" si="12"/>
        <v>7</v>
      </c>
      <c r="K41" s="42">
        <f t="shared" si="12"/>
        <v>5</v>
      </c>
      <c r="L41" s="42">
        <f t="shared" si="12"/>
        <v>9</v>
      </c>
      <c r="M41" s="42">
        <f t="shared" si="12"/>
        <v>7</v>
      </c>
      <c r="N41" s="42">
        <f t="shared" si="12"/>
        <v>5</v>
      </c>
      <c r="O41" s="42">
        <f>SUM(O6:O10,O12:O16,O18:O26,O28:O33)</f>
        <v>17</v>
      </c>
      <c r="P41" s="42">
        <f t="shared" si="12"/>
        <v>3</v>
      </c>
      <c r="Q41" s="42">
        <f t="shared" si="12"/>
        <v>5</v>
      </c>
      <c r="R41" s="42">
        <f t="shared" si="12"/>
        <v>3</v>
      </c>
      <c r="S41" s="42">
        <f t="shared" si="12"/>
        <v>4</v>
      </c>
      <c r="T41" s="42">
        <f t="shared" si="12"/>
        <v>9</v>
      </c>
      <c r="U41" s="42">
        <f t="shared" si="12"/>
        <v>10</v>
      </c>
      <c r="V41" s="42">
        <f t="shared" si="12"/>
        <v>8</v>
      </c>
      <c r="W41" s="42">
        <f t="shared" si="12"/>
        <v>4</v>
      </c>
      <c r="X41" s="42">
        <f t="shared" si="12"/>
        <v>5</v>
      </c>
      <c r="Y41" s="42">
        <f t="shared" si="12"/>
        <v>6</v>
      </c>
      <c r="Z41" s="42">
        <f t="shared" si="12"/>
        <v>8</v>
      </c>
      <c r="AA41" s="42">
        <f t="shared" si="12"/>
        <v>4</v>
      </c>
      <c r="AB41" s="42">
        <f t="shared" si="12"/>
        <v>21</v>
      </c>
      <c r="AC41" s="42">
        <f t="shared" si="12"/>
        <v>12</v>
      </c>
      <c r="AD41" s="42">
        <f t="shared" si="12"/>
        <v>6</v>
      </c>
      <c r="AE41" s="42">
        <f t="shared" si="12"/>
        <v>4</v>
      </c>
      <c r="AF41" s="42">
        <f t="shared" si="12"/>
        <v>8</v>
      </c>
      <c r="AG41" s="42">
        <f t="shared" si="12"/>
        <v>7</v>
      </c>
      <c r="AH41" s="42">
        <f t="shared" si="12"/>
        <v>7</v>
      </c>
      <c r="AI41" s="42">
        <f t="shared" si="12"/>
        <v>5</v>
      </c>
      <c r="AJ41" s="42">
        <f t="shared" si="12"/>
        <v>3</v>
      </c>
      <c r="AK41" s="42">
        <f t="shared" si="12"/>
        <v>18</v>
      </c>
      <c r="AL41" s="42">
        <f t="shared" si="12"/>
        <v>5</v>
      </c>
      <c r="AM41" s="42">
        <f t="shared" si="12"/>
        <v>12</v>
      </c>
      <c r="AN41" s="42">
        <f t="shared" si="12"/>
        <v>5</v>
      </c>
      <c r="AO41" s="42">
        <f>SUM(AO6:AO10,AO12:AO16,AO18:AO26,AO28:AO33)</f>
        <v>102</v>
      </c>
      <c r="AP41" s="42">
        <f t="shared" si="12"/>
        <v>125</v>
      </c>
      <c r="AQ41" s="42">
        <f t="shared" si="12"/>
        <v>74</v>
      </c>
      <c r="AR41" s="42">
        <f>SUM(AR6:AR10,AR12:AR16,AR18:AR26,AR28:AR33)</f>
        <v>301</v>
      </c>
    </row>
    <row r="42" spans="1:44" ht="10.5">
      <c r="A42" s="72" t="s">
        <v>117</v>
      </c>
      <c r="B42" s="73"/>
      <c r="C42" s="42">
        <f>SUM(C6:C10,C12:C16,C18:C26,C35:C40)</f>
        <v>11</v>
      </c>
      <c r="D42" s="42">
        <f aca="true" t="shared" si="13" ref="D42:AQ42">SUM(D6:D10,D12:D16,D18:D26,D35:D40)</f>
        <v>15</v>
      </c>
      <c r="E42" s="42">
        <f t="shared" si="13"/>
        <v>10</v>
      </c>
      <c r="F42" s="42">
        <f t="shared" si="13"/>
        <v>4</v>
      </c>
      <c r="G42" s="42">
        <f t="shared" si="13"/>
        <v>22</v>
      </c>
      <c r="H42" s="42">
        <f t="shared" si="13"/>
        <v>5</v>
      </c>
      <c r="I42" s="42">
        <f t="shared" si="13"/>
        <v>2</v>
      </c>
      <c r="J42" s="42">
        <f t="shared" si="13"/>
        <v>7</v>
      </c>
      <c r="K42" s="42">
        <f t="shared" si="13"/>
        <v>5</v>
      </c>
      <c r="L42" s="42">
        <f t="shared" si="13"/>
        <v>9</v>
      </c>
      <c r="M42" s="42">
        <f t="shared" si="13"/>
        <v>9</v>
      </c>
      <c r="N42" s="42">
        <f t="shared" si="13"/>
        <v>5</v>
      </c>
      <c r="O42" s="42">
        <f t="shared" si="13"/>
        <v>17</v>
      </c>
      <c r="P42" s="42">
        <f t="shared" si="13"/>
        <v>4</v>
      </c>
      <c r="Q42" s="42">
        <f t="shared" si="13"/>
        <v>5</v>
      </c>
      <c r="R42" s="42">
        <f t="shared" si="13"/>
        <v>3</v>
      </c>
      <c r="S42" s="42">
        <f t="shared" si="13"/>
        <v>4</v>
      </c>
      <c r="T42" s="42">
        <f t="shared" si="13"/>
        <v>9</v>
      </c>
      <c r="U42" s="42">
        <f t="shared" si="13"/>
        <v>10</v>
      </c>
      <c r="V42" s="42">
        <f t="shared" si="13"/>
        <v>8</v>
      </c>
      <c r="W42" s="42">
        <f t="shared" si="13"/>
        <v>4</v>
      </c>
      <c r="X42" s="42">
        <f t="shared" si="13"/>
        <v>5</v>
      </c>
      <c r="Y42" s="42">
        <f t="shared" si="13"/>
        <v>6</v>
      </c>
      <c r="Z42" s="42">
        <f t="shared" si="13"/>
        <v>8</v>
      </c>
      <c r="AA42" s="42">
        <f t="shared" si="13"/>
        <v>4</v>
      </c>
      <c r="AB42" s="42">
        <f t="shared" si="13"/>
        <v>21</v>
      </c>
      <c r="AC42" s="42">
        <f t="shared" si="13"/>
        <v>13</v>
      </c>
      <c r="AD42" s="42">
        <f t="shared" si="13"/>
        <v>6</v>
      </c>
      <c r="AE42" s="42">
        <f t="shared" si="13"/>
        <v>4</v>
      </c>
      <c r="AF42" s="42">
        <f t="shared" si="13"/>
        <v>8</v>
      </c>
      <c r="AG42" s="42">
        <f t="shared" si="13"/>
        <v>7</v>
      </c>
      <c r="AH42" s="42">
        <f t="shared" si="13"/>
        <v>7</v>
      </c>
      <c r="AI42" s="42">
        <f t="shared" si="13"/>
        <v>5</v>
      </c>
      <c r="AJ42" s="42">
        <f t="shared" si="13"/>
        <v>4</v>
      </c>
      <c r="AK42" s="42">
        <f t="shared" si="13"/>
        <v>18</v>
      </c>
      <c r="AL42" s="42">
        <f t="shared" si="13"/>
        <v>5</v>
      </c>
      <c r="AM42" s="42">
        <f t="shared" si="13"/>
        <v>9</v>
      </c>
      <c r="AN42" s="42">
        <f t="shared" si="13"/>
        <v>5</v>
      </c>
      <c r="AO42" s="42">
        <f>SUM(AO6:AO10,AO12:AO16,AO18:AO26,AO35:AO40)</f>
        <v>104</v>
      </c>
      <c r="AP42" s="42">
        <f t="shared" si="13"/>
        <v>127</v>
      </c>
      <c r="AQ42" s="42">
        <f t="shared" si="13"/>
        <v>72</v>
      </c>
      <c r="AR42" s="42">
        <f>SUM(AR6:AR10,AR12:AR16,AR18:AR26,AR35:AR40)</f>
        <v>303</v>
      </c>
    </row>
  </sheetData>
  <sheetProtection/>
  <mergeCells count="10">
    <mergeCell ref="A41:B41"/>
    <mergeCell ref="A42:B42"/>
    <mergeCell ref="A1:P1"/>
    <mergeCell ref="AF1:AI1"/>
    <mergeCell ref="AO4:AR4"/>
    <mergeCell ref="B5:AN5"/>
    <mergeCell ref="B11:AN11"/>
    <mergeCell ref="B17:AN17"/>
    <mergeCell ref="B27:AN27"/>
    <mergeCell ref="B34:AN3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7"/>
  <sheetViews>
    <sheetView showGridLines="0" zoomScale="25" zoomScaleNormal="25" zoomScalePageLayoutView="0" workbookViewId="0" topLeftCell="A1">
      <selection activeCell="C4" sqref="C4:C7"/>
    </sheetView>
  </sheetViews>
  <sheetFormatPr defaultColWidth="8.59765625" defaultRowHeight="35.25" customHeight="1"/>
  <cols>
    <col min="1" max="1" width="9.3984375" style="1" customWidth="1"/>
    <col min="2" max="2" width="11.796875" style="1" customWidth="1"/>
    <col min="3" max="3" width="103.69921875" style="1" customWidth="1"/>
    <col min="4" max="4" width="15" style="1" customWidth="1"/>
    <col min="5" max="5" width="11.3984375" style="1" customWidth="1"/>
    <col min="6" max="7" width="12" style="1" customWidth="1"/>
    <col min="8" max="8" width="10.59765625" style="1" customWidth="1"/>
    <col min="9" max="9" width="10.796875" style="1" customWidth="1"/>
    <col min="10" max="10" width="11.3984375" style="1" customWidth="1"/>
    <col min="11" max="12" width="9.69921875" style="1" customWidth="1"/>
    <col min="13" max="13" width="12" style="1" customWidth="1"/>
    <col min="14" max="14" width="12.8984375" style="1" customWidth="1"/>
    <col min="15" max="15" width="8.59765625" style="1" customWidth="1"/>
    <col min="16" max="16" width="9.5" style="1" customWidth="1"/>
    <col min="17" max="17" width="10" style="1" customWidth="1"/>
    <col min="18" max="18" width="9.69921875" style="1" customWidth="1"/>
    <col min="19" max="19" width="8.69921875" style="1" customWidth="1"/>
    <col min="20" max="20" width="10.19921875" style="1" customWidth="1"/>
    <col min="21" max="21" width="9.19921875" style="1" customWidth="1"/>
    <col min="22" max="22" width="9.09765625" style="1" customWidth="1"/>
    <col min="23" max="23" width="8.8984375" style="1" customWidth="1"/>
    <col min="24" max="24" width="8.19921875" style="1" customWidth="1"/>
    <col min="25" max="26" width="8.8984375" style="1" customWidth="1"/>
    <col min="27" max="27" width="8" style="1" customWidth="1"/>
    <col min="28" max="28" width="9.69921875" style="1" customWidth="1"/>
    <col min="29" max="29" width="9.3984375" style="1" customWidth="1"/>
    <col min="30" max="30" width="8.8984375" style="1" customWidth="1"/>
    <col min="31" max="31" width="7.19921875" style="1" customWidth="1"/>
    <col min="32" max="32" width="9.5" style="1" customWidth="1"/>
    <col min="33" max="33" width="9.19921875" style="1" customWidth="1"/>
    <col min="34" max="34" width="8.5" style="1" customWidth="1"/>
    <col min="35" max="35" width="6.8984375" style="1" customWidth="1"/>
    <col min="36" max="36" width="8.09765625" style="1" customWidth="1"/>
    <col min="37" max="37" width="6.19921875" style="1" customWidth="1"/>
    <col min="38" max="38" width="8.19921875" style="1" customWidth="1"/>
    <col min="39" max="39" width="6.8984375" style="1" customWidth="1"/>
    <col min="40" max="40" width="7.69921875" style="1" customWidth="1"/>
    <col min="41" max="41" width="7.19921875" style="1" customWidth="1"/>
    <col min="42" max="42" width="7.69921875" style="1" customWidth="1"/>
    <col min="43" max="43" width="7.5" style="1" customWidth="1"/>
    <col min="44" max="44" width="7.69921875" style="1" customWidth="1"/>
    <col min="45" max="45" width="8.59765625" style="1" customWidth="1"/>
    <col min="46" max="46" width="12.09765625" style="1" customWidth="1"/>
    <col min="47" max="47" width="13" style="1" customWidth="1"/>
    <col min="48" max="48" width="9.5" style="1" customWidth="1"/>
    <col min="49" max="16384" width="8.59765625" style="1" customWidth="1"/>
  </cols>
  <sheetData>
    <row r="1" spans="1:48" ht="48.75" customHeight="1">
      <c r="A1" s="116" t="s">
        <v>97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20"/>
      <c r="AM1" s="113"/>
      <c r="AN1" s="114"/>
      <c r="AO1" s="114"/>
      <c r="AP1" s="114"/>
      <c r="AQ1" s="114"/>
      <c r="AR1" s="114"/>
      <c r="AS1" s="114"/>
      <c r="AT1" s="114"/>
      <c r="AU1" s="114"/>
      <c r="AV1" s="115"/>
    </row>
    <row r="2" spans="1:48" ht="37.5" customHeight="1">
      <c r="A2" s="94" t="s">
        <v>0</v>
      </c>
      <c r="B2" s="95"/>
      <c r="C2" s="9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4"/>
      <c r="AN2" s="24"/>
      <c r="AO2" s="24"/>
      <c r="AP2" s="24"/>
      <c r="AQ2" s="24"/>
      <c r="AR2" s="24"/>
      <c r="AS2" s="25"/>
      <c r="AT2" s="25"/>
      <c r="AU2" s="25"/>
      <c r="AV2" s="26"/>
    </row>
    <row r="3" spans="1:48" ht="30" customHeight="1">
      <c r="A3" s="27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1"/>
      <c r="AO3" s="31"/>
      <c r="AP3" s="31"/>
      <c r="AQ3" s="31"/>
      <c r="AR3" s="31"/>
      <c r="AS3" s="32"/>
      <c r="AT3" s="32"/>
      <c r="AU3" s="32"/>
      <c r="AV3" s="33"/>
    </row>
    <row r="4" spans="1:48" ht="53.25" customHeight="1">
      <c r="A4" s="92" t="s">
        <v>1</v>
      </c>
      <c r="B4" s="104" t="s">
        <v>82</v>
      </c>
      <c r="C4" s="92" t="s">
        <v>2</v>
      </c>
      <c r="D4" s="82" t="s">
        <v>3</v>
      </c>
      <c r="E4" s="87" t="s">
        <v>4</v>
      </c>
      <c r="F4" s="88"/>
      <c r="G4" s="88"/>
      <c r="H4" s="88"/>
      <c r="I4" s="88"/>
      <c r="J4" s="88"/>
      <c r="K4" s="88"/>
      <c r="L4" s="88"/>
      <c r="M4" s="88"/>
      <c r="N4" s="89"/>
      <c r="O4" s="87" t="s">
        <v>5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9"/>
      <c r="AM4" s="87" t="s">
        <v>6</v>
      </c>
      <c r="AN4" s="88"/>
      <c r="AO4" s="88"/>
      <c r="AP4" s="88"/>
      <c r="AQ4" s="88"/>
      <c r="AR4" s="88"/>
      <c r="AS4" s="88"/>
      <c r="AT4" s="88"/>
      <c r="AU4" s="88"/>
      <c r="AV4" s="89"/>
    </row>
    <row r="5" spans="1:48" ht="53.25" customHeight="1">
      <c r="A5" s="100"/>
      <c r="B5" s="83"/>
      <c r="C5" s="100"/>
      <c r="D5" s="83"/>
      <c r="E5" s="82" t="s">
        <v>7</v>
      </c>
      <c r="F5" s="82" t="s">
        <v>8</v>
      </c>
      <c r="G5" s="82" t="s">
        <v>9</v>
      </c>
      <c r="H5" s="82" t="s">
        <v>10</v>
      </c>
      <c r="I5" s="82" t="s">
        <v>11</v>
      </c>
      <c r="J5" s="82" t="s">
        <v>48</v>
      </c>
      <c r="K5" s="82" t="s">
        <v>49</v>
      </c>
      <c r="L5" s="82" t="s">
        <v>50</v>
      </c>
      <c r="M5" s="108" t="s">
        <v>56</v>
      </c>
      <c r="N5" s="108" t="s">
        <v>57</v>
      </c>
      <c r="O5" s="87" t="s">
        <v>12</v>
      </c>
      <c r="P5" s="88"/>
      <c r="Q5" s="88"/>
      <c r="R5" s="88"/>
      <c r="S5" s="88"/>
      <c r="T5" s="88"/>
      <c r="U5" s="88"/>
      <c r="V5" s="89"/>
      <c r="W5" s="87" t="s">
        <v>13</v>
      </c>
      <c r="X5" s="88"/>
      <c r="Y5" s="88"/>
      <c r="Z5" s="88"/>
      <c r="AA5" s="88"/>
      <c r="AB5" s="88"/>
      <c r="AC5" s="88"/>
      <c r="AD5" s="89"/>
      <c r="AE5" s="87" t="s">
        <v>64</v>
      </c>
      <c r="AF5" s="88"/>
      <c r="AG5" s="88"/>
      <c r="AH5" s="88"/>
      <c r="AI5" s="88"/>
      <c r="AJ5" s="88"/>
      <c r="AK5" s="88"/>
      <c r="AL5" s="89"/>
      <c r="AM5" s="87" t="s">
        <v>14</v>
      </c>
      <c r="AN5" s="88"/>
      <c r="AO5" s="88"/>
      <c r="AP5" s="88"/>
      <c r="AQ5" s="88"/>
      <c r="AR5" s="89"/>
      <c r="AS5" s="87" t="s">
        <v>15</v>
      </c>
      <c r="AT5" s="88"/>
      <c r="AU5" s="88"/>
      <c r="AV5" s="89"/>
    </row>
    <row r="6" spans="1:48" ht="52.5" customHeight="1">
      <c r="A6" s="100"/>
      <c r="B6" s="83"/>
      <c r="C6" s="102"/>
      <c r="D6" s="83"/>
      <c r="E6" s="83"/>
      <c r="F6" s="83"/>
      <c r="G6" s="83"/>
      <c r="H6" s="83"/>
      <c r="I6" s="83"/>
      <c r="J6" s="83"/>
      <c r="K6" s="83"/>
      <c r="L6" s="83"/>
      <c r="M6" s="109"/>
      <c r="N6" s="109"/>
      <c r="O6" s="87" t="s">
        <v>16</v>
      </c>
      <c r="P6" s="88"/>
      <c r="Q6" s="88"/>
      <c r="R6" s="89"/>
      <c r="S6" s="87" t="s">
        <v>17</v>
      </c>
      <c r="T6" s="88"/>
      <c r="U6" s="88"/>
      <c r="V6" s="89"/>
      <c r="W6" s="87" t="s">
        <v>18</v>
      </c>
      <c r="X6" s="88"/>
      <c r="Y6" s="88"/>
      <c r="Z6" s="89"/>
      <c r="AA6" s="87" t="s">
        <v>19</v>
      </c>
      <c r="AB6" s="88"/>
      <c r="AC6" s="88"/>
      <c r="AD6" s="89"/>
      <c r="AE6" s="87" t="s">
        <v>60</v>
      </c>
      <c r="AF6" s="88"/>
      <c r="AG6" s="88"/>
      <c r="AH6" s="89"/>
      <c r="AI6" s="87" t="s">
        <v>61</v>
      </c>
      <c r="AJ6" s="111"/>
      <c r="AK6" s="111"/>
      <c r="AL6" s="112"/>
      <c r="AM6" s="92" t="s">
        <v>20</v>
      </c>
      <c r="AN6" s="92" t="s">
        <v>21</v>
      </c>
      <c r="AO6" s="92" t="s">
        <v>22</v>
      </c>
      <c r="AP6" s="92" t="s">
        <v>23</v>
      </c>
      <c r="AQ6" s="92" t="s">
        <v>62</v>
      </c>
      <c r="AR6" s="92" t="s">
        <v>63</v>
      </c>
      <c r="AS6" s="90" t="s">
        <v>110</v>
      </c>
      <c r="AT6" s="85" t="s">
        <v>111</v>
      </c>
      <c r="AU6" s="85" t="s">
        <v>112</v>
      </c>
      <c r="AV6" s="90" t="s">
        <v>24</v>
      </c>
    </row>
    <row r="7" spans="1:48" ht="409.5" customHeight="1">
      <c r="A7" s="101"/>
      <c r="B7" s="84"/>
      <c r="C7" s="103"/>
      <c r="D7" s="84"/>
      <c r="E7" s="84"/>
      <c r="F7" s="84"/>
      <c r="G7" s="84"/>
      <c r="H7" s="84"/>
      <c r="I7" s="84"/>
      <c r="J7" s="84"/>
      <c r="K7" s="84"/>
      <c r="L7" s="84"/>
      <c r="M7" s="110"/>
      <c r="N7" s="110"/>
      <c r="O7" s="34" t="s">
        <v>25</v>
      </c>
      <c r="P7" s="34" t="s">
        <v>26</v>
      </c>
      <c r="Q7" s="34" t="s">
        <v>27</v>
      </c>
      <c r="R7" s="34" t="s">
        <v>28</v>
      </c>
      <c r="S7" s="34" t="s">
        <v>25</v>
      </c>
      <c r="T7" s="34" t="s">
        <v>26</v>
      </c>
      <c r="U7" s="34" t="s">
        <v>27</v>
      </c>
      <c r="V7" s="34" t="s">
        <v>28</v>
      </c>
      <c r="W7" s="34" t="s">
        <v>25</v>
      </c>
      <c r="X7" s="34" t="s">
        <v>26</v>
      </c>
      <c r="Y7" s="34" t="s">
        <v>27</v>
      </c>
      <c r="Z7" s="34" t="s">
        <v>28</v>
      </c>
      <c r="AA7" s="34" t="s">
        <v>25</v>
      </c>
      <c r="AB7" s="34" t="s">
        <v>26</v>
      </c>
      <c r="AC7" s="34" t="s">
        <v>27</v>
      </c>
      <c r="AD7" s="34" t="s">
        <v>28</v>
      </c>
      <c r="AE7" s="34" t="s">
        <v>25</v>
      </c>
      <c r="AF7" s="34" t="s">
        <v>26</v>
      </c>
      <c r="AG7" s="34" t="s">
        <v>27</v>
      </c>
      <c r="AH7" s="34" t="s">
        <v>28</v>
      </c>
      <c r="AI7" s="34" t="s">
        <v>25</v>
      </c>
      <c r="AJ7" s="34" t="s">
        <v>26</v>
      </c>
      <c r="AK7" s="34" t="s">
        <v>27</v>
      </c>
      <c r="AL7" s="34" t="s">
        <v>28</v>
      </c>
      <c r="AM7" s="93"/>
      <c r="AN7" s="93"/>
      <c r="AO7" s="93"/>
      <c r="AP7" s="93"/>
      <c r="AQ7" s="93"/>
      <c r="AR7" s="93"/>
      <c r="AS7" s="91"/>
      <c r="AT7" s="86"/>
      <c r="AU7" s="86"/>
      <c r="AV7" s="91"/>
    </row>
    <row r="8" spans="1:48" s="38" customFormat="1" ht="51" customHeight="1">
      <c r="A8" s="34" t="s">
        <v>29</v>
      </c>
      <c r="B8" s="34"/>
      <c r="C8" s="35" t="s">
        <v>30</v>
      </c>
      <c r="D8" s="36"/>
      <c r="E8" s="37">
        <f>SUM(E9:E13)</f>
        <v>215</v>
      </c>
      <c r="F8" s="37">
        <f aca="true" t="shared" si="0" ref="F8:AV8">SUM(F9:F13)</f>
        <v>150</v>
      </c>
      <c r="G8" s="37">
        <f t="shared" si="0"/>
        <v>35</v>
      </c>
      <c r="H8" s="37">
        <f t="shared" si="0"/>
        <v>100</v>
      </c>
      <c r="I8" s="37">
        <f t="shared" si="0"/>
        <v>0</v>
      </c>
      <c r="J8" s="37">
        <f t="shared" si="0"/>
        <v>100</v>
      </c>
      <c r="K8" s="37">
        <f t="shared" si="0"/>
        <v>0</v>
      </c>
      <c r="L8" s="37">
        <f t="shared" si="0"/>
        <v>0</v>
      </c>
      <c r="M8" s="37">
        <f t="shared" si="0"/>
        <v>15</v>
      </c>
      <c r="N8" s="37">
        <f t="shared" si="0"/>
        <v>65</v>
      </c>
      <c r="O8" s="37">
        <f t="shared" si="0"/>
        <v>30</v>
      </c>
      <c r="P8" s="37">
        <f t="shared" si="0"/>
        <v>45</v>
      </c>
      <c r="Q8" s="37">
        <f t="shared" si="0"/>
        <v>10</v>
      </c>
      <c r="R8" s="37">
        <f t="shared" si="0"/>
        <v>35</v>
      </c>
      <c r="S8" s="37">
        <f t="shared" si="0"/>
        <v>5</v>
      </c>
      <c r="T8" s="37">
        <f t="shared" si="0"/>
        <v>55</v>
      </c>
      <c r="U8" s="37">
        <f t="shared" si="0"/>
        <v>5</v>
      </c>
      <c r="V8" s="37">
        <f t="shared" si="0"/>
        <v>30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  <c r="AE8" s="37">
        <f t="shared" si="0"/>
        <v>0</v>
      </c>
      <c r="AF8" s="37">
        <f t="shared" si="0"/>
        <v>0</v>
      </c>
      <c r="AG8" s="37">
        <f t="shared" si="0"/>
        <v>0</v>
      </c>
      <c r="AH8" s="37">
        <f t="shared" si="0"/>
        <v>0</v>
      </c>
      <c r="AI8" s="37">
        <f t="shared" si="0"/>
        <v>0</v>
      </c>
      <c r="AJ8" s="37">
        <f t="shared" si="0"/>
        <v>0</v>
      </c>
      <c r="AK8" s="37">
        <f t="shared" si="0"/>
        <v>0</v>
      </c>
      <c r="AL8" s="37">
        <f t="shared" si="0"/>
        <v>0</v>
      </c>
      <c r="AM8" s="37">
        <f t="shared" si="0"/>
        <v>3</v>
      </c>
      <c r="AN8" s="37">
        <f t="shared" si="0"/>
        <v>2</v>
      </c>
      <c r="AO8" s="37">
        <f t="shared" si="0"/>
        <v>0</v>
      </c>
      <c r="AP8" s="37">
        <f t="shared" si="0"/>
        <v>0</v>
      </c>
      <c r="AQ8" s="37">
        <f t="shared" si="0"/>
        <v>0</v>
      </c>
      <c r="AR8" s="37">
        <f t="shared" si="0"/>
        <v>0</v>
      </c>
      <c r="AS8" s="37">
        <f t="shared" si="0"/>
        <v>3</v>
      </c>
      <c r="AT8" s="37">
        <f t="shared" si="0"/>
        <v>4</v>
      </c>
      <c r="AU8" s="37">
        <f t="shared" si="0"/>
        <v>1</v>
      </c>
      <c r="AV8" s="37">
        <f t="shared" si="0"/>
        <v>1</v>
      </c>
    </row>
    <row r="9" spans="1:48" ht="42.75" customHeight="1">
      <c r="A9" s="65" t="s">
        <v>31</v>
      </c>
      <c r="B9" s="65" t="s">
        <v>83</v>
      </c>
      <c r="C9" s="63" t="s">
        <v>80</v>
      </c>
      <c r="D9" s="65" t="s">
        <v>109</v>
      </c>
      <c r="E9" s="18">
        <f>SUM(F9,N9)</f>
        <v>60</v>
      </c>
      <c r="F9" s="18">
        <f>SUM(G9,H9,M9)</f>
        <v>60</v>
      </c>
      <c r="G9" s="18">
        <f aca="true" t="shared" si="1" ref="G9:H13">SUM(O9,S9,W9,AA9,AE9,AI9)</f>
        <v>0</v>
      </c>
      <c r="H9" s="18">
        <f t="shared" si="1"/>
        <v>60</v>
      </c>
      <c r="I9" s="19"/>
      <c r="J9" s="19">
        <v>60</v>
      </c>
      <c r="K9" s="19"/>
      <c r="L9" s="19"/>
      <c r="M9" s="18">
        <f aca="true" t="shared" si="2" ref="M9:N13">SUM(Q9,U9,Y9,AC9,AG9,AK9)</f>
        <v>0</v>
      </c>
      <c r="N9" s="18">
        <f t="shared" si="2"/>
        <v>0</v>
      </c>
      <c r="O9" s="20"/>
      <c r="P9" s="20">
        <v>30</v>
      </c>
      <c r="Q9" s="20"/>
      <c r="R9" s="20"/>
      <c r="S9" s="20"/>
      <c r="T9" s="20">
        <v>30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ht="41.25" customHeight="1">
      <c r="A10" s="65" t="s">
        <v>33</v>
      </c>
      <c r="B10" s="65" t="s">
        <v>83</v>
      </c>
      <c r="C10" s="63" t="s">
        <v>86</v>
      </c>
      <c r="D10" s="65" t="s">
        <v>114</v>
      </c>
      <c r="E10" s="18">
        <f>SUM(F10,N10)</f>
        <v>15</v>
      </c>
      <c r="F10" s="18">
        <f>SUM(G10,H10,M10)</f>
        <v>15</v>
      </c>
      <c r="G10" s="18">
        <f t="shared" si="1"/>
        <v>15</v>
      </c>
      <c r="H10" s="18">
        <f t="shared" si="1"/>
        <v>0</v>
      </c>
      <c r="I10" s="19"/>
      <c r="J10" s="19"/>
      <c r="K10" s="19"/>
      <c r="L10" s="19"/>
      <c r="M10" s="18">
        <f t="shared" si="2"/>
        <v>0</v>
      </c>
      <c r="N10" s="18">
        <f t="shared" si="2"/>
        <v>0</v>
      </c>
      <c r="O10" s="20">
        <v>15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ht="39" customHeight="1">
      <c r="A11" s="65" t="s">
        <v>35</v>
      </c>
      <c r="B11" s="65" t="s">
        <v>83</v>
      </c>
      <c r="C11" s="63" t="s">
        <v>89</v>
      </c>
      <c r="D11" s="65" t="s">
        <v>113</v>
      </c>
      <c r="E11" s="18">
        <f>SUM(F11,N11)</f>
        <v>15</v>
      </c>
      <c r="F11" s="18">
        <f>SUM(G11,H11,M11)</f>
        <v>15</v>
      </c>
      <c r="G11" s="18">
        <f t="shared" si="1"/>
        <v>5</v>
      </c>
      <c r="H11" s="18">
        <f t="shared" si="1"/>
        <v>10</v>
      </c>
      <c r="I11" s="19"/>
      <c r="J11" s="19">
        <v>10</v>
      </c>
      <c r="K11" s="19"/>
      <c r="L11" s="19"/>
      <c r="M11" s="18">
        <f t="shared" si="2"/>
        <v>0</v>
      </c>
      <c r="N11" s="18">
        <f t="shared" si="2"/>
        <v>0</v>
      </c>
      <c r="O11" s="20"/>
      <c r="P11" s="20"/>
      <c r="Q11" s="20"/>
      <c r="R11" s="20"/>
      <c r="S11" s="20">
        <v>5</v>
      </c>
      <c r="T11" s="20">
        <v>10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ht="40.5" customHeight="1">
      <c r="A12" s="65" t="s">
        <v>36</v>
      </c>
      <c r="B12" s="65" t="s">
        <v>83</v>
      </c>
      <c r="C12" s="64" t="s">
        <v>58</v>
      </c>
      <c r="D12" s="65" t="s">
        <v>34</v>
      </c>
      <c r="E12" s="18">
        <f>SUM(F12,N12)</f>
        <v>25</v>
      </c>
      <c r="F12" s="18">
        <f>SUM(G12,H12,M12)</f>
        <v>20</v>
      </c>
      <c r="G12" s="18">
        <f t="shared" si="1"/>
        <v>15</v>
      </c>
      <c r="H12" s="18">
        <f t="shared" si="1"/>
        <v>0</v>
      </c>
      <c r="I12" s="19"/>
      <c r="J12" s="19"/>
      <c r="K12" s="19"/>
      <c r="L12" s="19"/>
      <c r="M12" s="18">
        <f t="shared" si="2"/>
        <v>5</v>
      </c>
      <c r="N12" s="18">
        <f t="shared" si="2"/>
        <v>5</v>
      </c>
      <c r="O12" s="20">
        <v>15</v>
      </c>
      <c r="P12" s="20"/>
      <c r="Q12" s="20">
        <v>5</v>
      </c>
      <c r="R12" s="20">
        <v>5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>
        <v>1</v>
      </c>
      <c r="AN12" s="20"/>
      <c r="AO12" s="20"/>
      <c r="AP12" s="20"/>
      <c r="AQ12" s="20"/>
      <c r="AR12" s="20"/>
      <c r="AS12" s="20">
        <v>1</v>
      </c>
      <c r="AT12" s="20"/>
      <c r="AU12" s="21">
        <v>1</v>
      </c>
      <c r="AV12" s="21">
        <v>1</v>
      </c>
    </row>
    <row r="13" spans="1:48" ht="58.5">
      <c r="A13" s="65" t="s">
        <v>37</v>
      </c>
      <c r="B13" s="65" t="s">
        <v>83</v>
      </c>
      <c r="C13" s="63" t="s">
        <v>53</v>
      </c>
      <c r="D13" s="65" t="s">
        <v>42</v>
      </c>
      <c r="E13" s="18">
        <f>SUM(F13,N13)</f>
        <v>100</v>
      </c>
      <c r="F13" s="18">
        <f>SUM(G13,H13,M13)</f>
        <v>40</v>
      </c>
      <c r="G13" s="18">
        <f t="shared" si="1"/>
        <v>0</v>
      </c>
      <c r="H13" s="18">
        <f t="shared" si="1"/>
        <v>30</v>
      </c>
      <c r="I13" s="19"/>
      <c r="J13" s="19">
        <v>30</v>
      </c>
      <c r="K13" s="19"/>
      <c r="L13" s="19"/>
      <c r="M13" s="18">
        <f t="shared" si="2"/>
        <v>10</v>
      </c>
      <c r="N13" s="18">
        <f t="shared" si="2"/>
        <v>60</v>
      </c>
      <c r="O13" s="20"/>
      <c r="P13" s="20">
        <v>15</v>
      </c>
      <c r="Q13" s="20">
        <v>5</v>
      </c>
      <c r="R13" s="20">
        <v>30</v>
      </c>
      <c r="S13" s="20"/>
      <c r="T13" s="20">
        <v>15</v>
      </c>
      <c r="U13" s="20">
        <v>5</v>
      </c>
      <c r="V13" s="20">
        <v>30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>
        <v>2</v>
      </c>
      <c r="AN13" s="20">
        <v>2</v>
      </c>
      <c r="AO13" s="20"/>
      <c r="AP13" s="20"/>
      <c r="AQ13" s="20"/>
      <c r="AR13" s="20"/>
      <c r="AS13" s="21">
        <v>2</v>
      </c>
      <c r="AT13" s="21">
        <v>4</v>
      </c>
      <c r="AU13" s="20"/>
      <c r="AV13" s="20"/>
    </row>
    <row r="14" spans="1:48" s="38" customFormat="1" ht="51" customHeight="1">
      <c r="A14" s="66" t="s">
        <v>38</v>
      </c>
      <c r="B14" s="66"/>
      <c r="C14" s="67" t="s">
        <v>39</v>
      </c>
      <c r="D14" s="68"/>
      <c r="E14" s="37">
        <f>SUM(E15:E19)</f>
        <v>2425</v>
      </c>
      <c r="F14" s="37">
        <f aca="true" t="shared" si="3" ref="F14:AV14">SUM(F15:F19)</f>
        <v>1230</v>
      </c>
      <c r="G14" s="37">
        <f t="shared" si="3"/>
        <v>30</v>
      </c>
      <c r="H14" s="37">
        <f t="shared" si="3"/>
        <v>1035</v>
      </c>
      <c r="I14" s="37">
        <f t="shared" si="3"/>
        <v>15</v>
      </c>
      <c r="J14" s="37">
        <f t="shared" si="3"/>
        <v>1020</v>
      </c>
      <c r="K14" s="37">
        <f t="shared" si="3"/>
        <v>0</v>
      </c>
      <c r="L14" s="37">
        <f t="shared" si="3"/>
        <v>0</v>
      </c>
      <c r="M14" s="37">
        <f t="shared" si="3"/>
        <v>165</v>
      </c>
      <c r="N14" s="37">
        <f t="shared" si="3"/>
        <v>1195</v>
      </c>
      <c r="O14" s="37">
        <f t="shared" si="3"/>
        <v>15</v>
      </c>
      <c r="P14" s="37">
        <f t="shared" si="3"/>
        <v>195</v>
      </c>
      <c r="Q14" s="37">
        <f t="shared" si="3"/>
        <v>35</v>
      </c>
      <c r="R14" s="37">
        <f t="shared" si="3"/>
        <v>305</v>
      </c>
      <c r="S14" s="37">
        <f t="shared" si="3"/>
        <v>15</v>
      </c>
      <c r="T14" s="37">
        <f t="shared" si="3"/>
        <v>195</v>
      </c>
      <c r="U14" s="37">
        <f t="shared" si="3"/>
        <v>35</v>
      </c>
      <c r="V14" s="37">
        <f t="shared" si="3"/>
        <v>155</v>
      </c>
      <c r="W14" s="37">
        <f t="shared" si="3"/>
        <v>0</v>
      </c>
      <c r="X14" s="37">
        <f t="shared" si="3"/>
        <v>165</v>
      </c>
      <c r="Y14" s="37">
        <f t="shared" si="3"/>
        <v>20</v>
      </c>
      <c r="Z14" s="37">
        <f t="shared" si="3"/>
        <v>215</v>
      </c>
      <c r="AA14" s="37">
        <f t="shared" si="3"/>
        <v>0</v>
      </c>
      <c r="AB14" s="37">
        <f t="shared" si="3"/>
        <v>180</v>
      </c>
      <c r="AC14" s="37">
        <f t="shared" si="3"/>
        <v>25</v>
      </c>
      <c r="AD14" s="37">
        <f t="shared" si="3"/>
        <v>270</v>
      </c>
      <c r="AE14" s="37">
        <f t="shared" si="3"/>
        <v>0</v>
      </c>
      <c r="AF14" s="37">
        <f t="shared" si="3"/>
        <v>150</v>
      </c>
      <c r="AG14" s="37">
        <f t="shared" si="3"/>
        <v>25</v>
      </c>
      <c r="AH14" s="37">
        <f t="shared" si="3"/>
        <v>175</v>
      </c>
      <c r="AI14" s="37">
        <f t="shared" si="3"/>
        <v>0</v>
      </c>
      <c r="AJ14" s="37">
        <f t="shared" si="3"/>
        <v>150</v>
      </c>
      <c r="AK14" s="37">
        <f t="shared" si="3"/>
        <v>25</v>
      </c>
      <c r="AL14" s="37">
        <f t="shared" si="3"/>
        <v>75</v>
      </c>
      <c r="AM14" s="37">
        <f t="shared" si="3"/>
        <v>22</v>
      </c>
      <c r="AN14" s="37">
        <f t="shared" si="3"/>
        <v>16</v>
      </c>
      <c r="AO14" s="37">
        <f t="shared" si="3"/>
        <v>16</v>
      </c>
      <c r="AP14" s="37">
        <f t="shared" si="3"/>
        <v>19</v>
      </c>
      <c r="AQ14" s="37">
        <f t="shared" si="3"/>
        <v>14</v>
      </c>
      <c r="AR14" s="37">
        <f t="shared" si="3"/>
        <v>10</v>
      </c>
      <c r="AS14" s="37">
        <f t="shared" si="3"/>
        <v>51</v>
      </c>
      <c r="AT14" s="37">
        <f t="shared" si="3"/>
        <v>97</v>
      </c>
      <c r="AU14" s="37">
        <f t="shared" si="3"/>
        <v>97</v>
      </c>
      <c r="AV14" s="37">
        <f t="shared" si="3"/>
        <v>89</v>
      </c>
    </row>
    <row r="15" spans="1:48" ht="51" customHeight="1">
      <c r="A15" s="65" t="s">
        <v>31</v>
      </c>
      <c r="B15" s="65" t="s">
        <v>84</v>
      </c>
      <c r="C15" s="63" t="s">
        <v>102</v>
      </c>
      <c r="D15" s="65" t="s">
        <v>40</v>
      </c>
      <c r="E15" s="18">
        <f>SUM(F15,N15)</f>
        <v>1375</v>
      </c>
      <c r="F15" s="18">
        <f>SUM(G15,H15,M15)</f>
        <v>710</v>
      </c>
      <c r="G15" s="18">
        <f aca="true" t="shared" si="4" ref="G15:H19">SUM(O15,S15,W15,AA15,AE15,AI15)</f>
        <v>0</v>
      </c>
      <c r="H15" s="18">
        <f t="shared" si="4"/>
        <v>630</v>
      </c>
      <c r="I15" s="19"/>
      <c r="J15" s="19">
        <v>630</v>
      </c>
      <c r="K15" s="19"/>
      <c r="L15" s="19"/>
      <c r="M15" s="18">
        <f aca="true" t="shared" si="5" ref="M15:N19">SUM(Q15,U15,Y15,AC15,AG15,AK15)</f>
        <v>80</v>
      </c>
      <c r="N15" s="18">
        <f t="shared" si="5"/>
        <v>665</v>
      </c>
      <c r="O15" s="20"/>
      <c r="P15" s="20">
        <v>120</v>
      </c>
      <c r="Q15" s="20">
        <v>20</v>
      </c>
      <c r="R15" s="20">
        <v>185</v>
      </c>
      <c r="S15" s="20"/>
      <c r="T15" s="20">
        <v>120</v>
      </c>
      <c r="U15" s="20">
        <v>20</v>
      </c>
      <c r="V15" s="20">
        <v>85</v>
      </c>
      <c r="W15" s="20"/>
      <c r="X15" s="20">
        <v>105</v>
      </c>
      <c r="Y15" s="20">
        <v>10</v>
      </c>
      <c r="Z15" s="20">
        <v>135</v>
      </c>
      <c r="AA15" s="20"/>
      <c r="AB15" s="20">
        <v>105</v>
      </c>
      <c r="AC15" s="20">
        <v>10</v>
      </c>
      <c r="AD15" s="20">
        <v>135</v>
      </c>
      <c r="AE15" s="20"/>
      <c r="AF15" s="20">
        <v>90</v>
      </c>
      <c r="AG15" s="20">
        <v>10</v>
      </c>
      <c r="AH15" s="20">
        <v>100</v>
      </c>
      <c r="AI15" s="20"/>
      <c r="AJ15" s="20">
        <v>90</v>
      </c>
      <c r="AK15" s="20">
        <v>10</v>
      </c>
      <c r="AL15" s="20">
        <v>25</v>
      </c>
      <c r="AM15" s="20">
        <v>13</v>
      </c>
      <c r="AN15" s="20">
        <v>9</v>
      </c>
      <c r="AO15" s="20">
        <v>10</v>
      </c>
      <c r="AP15" s="20">
        <v>10</v>
      </c>
      <c r="AQ15" s="20">
        <v>8</v>
      </c>
      <c r="AR15" s="20">
        <v>5</v>
      </c>
      <c r="AS15" s="20">
        <v>28</v>
      </c>
      <c r="AT15" s="20">
        <v>55</v>
      </c>
      <c r="AU15" s="20">
        <v>55</v>
      </c>
      <c r="AV15" s="20">
        <v>55</v>
      </c>
    </row>
    <row r="16" spans="1:48" ht="60" customHeight="1">
      <c r="A16" s="65" t="s">
        <v>59</v>
      </c>
      <c r="B16" s="65" t="s">
        <v>84</v>
      </c>
      <c r="C16" s="63" t="s">
        <v>103</v>
      </c>
      <c r="D16" s="65" t="s">
        <v>46</v>
      </c>
      <c r="E16" s="18">
        <f>SUM(F16,N16)</f>
        <v>850</v>
      </c>
      <c r="F16" s="18">
        <f>SUM(G16,H16,M16)</f>
        <v>430</v>
      </c>
      <c r="G16" s="18">
        <f t="shared" si="4"/>
        <v>0</v>
      </c>
      <c r="H16" s="18">
        <f t="shared" si="4"/>
        <v>360</v>
      </c>
      <c r="I16" s="19"/>
      <c r="J16" s="19">
        <v>360</v>
      </c>
      <c r="K16" s="19"/>
      <c r="L16" s="19"/>
      <c r="M16" s="18">
        <f t="shared" si="5"/>
        <v>70</v>
      </c>
      <c r="N16" s="18">
        <f t="shared" si="5"/>
        <v>420</v>
      </c>
      <c r="O16" s="20"/>
      <c r="P16" s="20">
        <v>60</v>
      </c>
      <c r="Q16" s="20">
        <v>10</v>
      </c>
      <c r="R16" s="20">
        <v>80</v>
      </c>
      <c r="S16" s="20"/>
      <c r="T16" s="20">
        <v>60</v>
      </c>
      <c r="U16" s="20">
        <v>10</v>
      </c>
      <c r="V16" s="20">
        <v>55</v>
      </c>
      <c r="W16" s="20"/>
      <c r="X16" s="20">
        <v>60</v>
      </c>
      <c r="Y16" s="20">
        <v>10</v>
      </c>
      <c r="Z16" s="20">
        <v>80</v>
      </c>
      <c r="AA16" s="20"/>
      <c r="AB16" s="20">
        <v>60</v>
      </c>
      <c r="AC16" s="20">
        <v>10</v>
      </c>
      <c r="AD16" s="20">
        <v>80</v>
      </c>
      <c r="AE16" s="20"/>
      <c r="AF16" s="20">
        <v>60</v>
      </c>
      <c r="AG16" s="20">
        <v>15</v>
      </c>
      <c r="AH16" s="20">
        <v>75</v>
      </c>
      <c r="AI16" s="20"/>
      <c r="AJ16" s="20">
        <v>60</v>
      </c>
      <c r="AK16" s="20">
        <v>15</v>
      </c>
      <c r="AL16" s="20">
        <v>50</v>
      </c>
      <c r="AM16" s="20">
        <v>6</v>
      </c>
      <c r="AN16" s="20">
        <v>5</v>
      </c>
      <c r="AO16" s="20">
        <v>6</v>
      </c>
      <c r="AP16" s="20">
        <v>6</v>
      </c>
      <c r="AQ16" s="20">
        <v>6</v>
      </c>
      <c r="AR16" s="20">
        <v>5</v>
      </c>
      <c r="AS16" s="21">
        <v>18</v>
      </c>
      <c r="AT16" s="20">
        <v>34</v>
      </c>
      <c r="AU16" s="20">
        <v>34</v>
      </c>
      <c r="AV16" s="20">
        <v>34</v>
      </c>
    </row>
    <row r="17" spans="1:48" ht="45.75" customHeight="1">
      <c r="A17" s="65" t="s">
        <v>35</v>
      </c>
      <c r="B17" s="65" t="s">
        <v>83</v>
      </c>
      <c r="C17" s="63" t="s">
        <v>77</v>
      </c>
      <c r="D17" s="65" t="s">
        <v>34</v>
      </c>
      <c r="E17" s="18">
        <f>SUM(F17,N17)</f>
        <v>75</v>
      </c>
      <c r="F17" s="18">
        <f>SUM(G17,H17,M17)</f>
        <v>35</v>
      </c>
      <c r="G17" s="18">
        <f t="shared" si="4"/>
        <v>15</v>
      </c>
      <c r="H17" s="18">
        <f t="shared" si="4"/>
        <v>15</v>
      </c>
      <c r="I17" s="19">
        <v>15</v>
      </c>
      <c r="J17" s="19"/>
      <c r="K17" s="19"/>
      <c r="L17" s="19"/>
      <c r="M17" s="18">
        <f t="shared" si="5"/>
        <v>5</v>
      </c>
      <c r="N17" s="18">
        <f t="shared" si="5"/>
        <v>40</v>
      </c>
      <c r="O17" s="20">
        <v>15</v>
      </c>
      <c r="P17" s="20">
        <v>15</v>
      </c>
      <c r="Q17" s="20">
        <v>5</v>
      </c>
      <c r="R17" s="20">
        <v>40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>
        <v>3</v>
      </c>
      <c r="AN17" s="20"/>
      <c r="AO17" s="20"/>
      <c r="AP17" s="20"/>
      <c r="AQ17" s="20"/>
      <c r="AR17" s="20"/>
      <c r="AS17" s="21">
        <v>2</v>
      </c>
      <c r="AT17" s="21">
        <v>3</v>
      </c>
      <c r="AU17" s="21">
        <v>3</v>
      </c>
      <c r="AV17" s="20"/>
    </row>
    <row r="18" spans="1:48" ht="46.5" customHeight="1">
      <c r="A18" s="65" t="s">
        <v>36</v>
      </c>
      <c r="B18" s="65" t="s">
        <v>83</v>
      </c>
      <c r="C18" s="63" t="s">
        <v>76</v>
      </c>
      <c r="D18" s="65" t="s">
        <v>42</v>
      </c>
      <c r="E18" s="18">
        <f>SUM(F18,N18)</f>
        <v>50</v>
      </c>
      <c r="F18" s="18">
        <f>SUM(G18,H18,M18)</f>
        <v>35</v>
      </c>
      <c r="G18" s="18">
        <f t="shared" si="4"/>
        <v>15</v>
      </c>
      <c r="H18" s="18">
        <f t="shared" si="4"/>
        <v>15</v>
      </c>
      <c r="I18" s="19"/>
      <c r="J18" s="19">
        <v>15</v>
      </c>
      <c r="K18" s="19"/>
      <c r="L18" s="19"/>
      <c r="M18" s="18">
        <f t="shared" si="5"/>
        <v>5</v>
      </c>
      <c r="N18" s="18">
        <f t="shared" si="5"/>
        <v>15</v>
      </c>
      <c r="O18" s="20"/>
      <c r="P18" s="20"/>
      <c r="Q18" s="20"/>
      <c r="R18" s="20"/>
      <c r="S18" s="20">
        <v>15</v>
      </c>
      <c r="T18" s="20">
        <v>15</v>
      </c>
      <c r="U18" s="20">
        <v>5</v>
      </c>
      <c r="V18" s="20">
        <v>15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>
        <v>2</v>
      </c>
      <c r="AO18" s="20"/>
      <c r="AP18" s="20"/>
      <c r="AQ18" s="20"/>
      <c r="AR18" s="20"/>
      <c r="AS18" s="21">
        <v>2</v>
      </c>
      <c r="AT18" s="21">
        <v>2</v>
      </c>
      <c r="AU18" s="21">
        <v>2</v>
      </c>
      <c r="AV18" s="20"/>
    </row>
    <row r="19" spans="1:48" ht="47.25" customHeight="1">
      <c r="A19" s="65" t="s">
        <v>37</v>
      </c>
      <c r="B19" s="65" t="s">
        <v>83</v>
      </c>
      <c r="C19" s="63" t="s">
        <v>99</v>
      </c>
      <c r="D19" s="65" t="s">
        <v>32</v>
      </c>
      <c r="E19" s="18">
        <f>SUM(F19,N19)</f>
        <v>75</v>
      </c>
      <c r="F19" s="18">
        <f>SUM(G19,H19,M19)</f>
        <v>20</v>
      </c>
      <c r="G19" s="18">
        <f t="shared" si="4"/>
        <v>0</v>
      </c>
      <c r="H19" s="18">
        <f t="shared" si="4"/>
        <v>15</v>
      </c>
      <c r="I19" s="19"/>
      <c r="J19" s="19">
        <v>15</v>
      </c>
      <c r="K19" s="19"/>
      <c r="L19" s="19"/>
      <c r="M19" s="18">
        <f t="shared" si="5"/>
        <v>5</v>
      </c>
      <c r="N19" s="18">
        <f t="shared" si="5"/>
        <v>55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>
        <v>15</v>
      </c>
      <c r="AC19" s="20">
        <v>5</v>
      </c>
      <c r="AD19" s="20">
        <v>55</v>
      </c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>
        <v>3</v>
      </c>
      <c r="AQ19" s="20"/>
      <c r="AR19" s="20"/>
      <c r="AS19" s="20">
        <v>1</v>
      </c>
      <c r="AT19" s="21">
        <v>3</v>
      </c>
      <c r="AU19" s="21">
        <v>3</v>
      </c>
      <c r="AV19" s="20"/>
    </row>
    <row r="20" spans="1:48" s="38" customFormat="1" ht="45.75" customHeight="1">
      <c r="A20" s="66" t="s">
        <v>44</v>
      </c>
      <c r="B20" s="66"/>
      <c r="C20" s="67" t="s">
        <v>45</v>
      </c>
      <c r="D20" s="68"/>
      <c r="E20" s="37">
        <f>SUM(E21:E29)</f>
        <v>795</v>
      </c>
      <c r="F20" s="37">
        <f aca="true" t="shared" si="6" ref="F20:AV20">SUM(F21:F29)</f>
        <v>395</v>
      </c>
      <c r="G20" s="37">
        <f t="shared" si="6"/>
        <v>105</v>
      </c>
      <c r="H20" s="37">
        <f t="shared" si="6"/>
        <v>195</v>
      </c>
      <c r="I20" s="37">
        <f t="shared" si="6"/>
        <v>120</v>
      </c>
      <c r="J20" s="37">
        <f t="shared" si="6"/>
        <v>75</v>
      </c>
      <c r="K20" s="37">
        <f t="shared" si="6"/>
        <v>0</v>
      </c>
      <c r="L20" s="37">
        <f t="shared" si="6"/>
        <v>0</v>
      </c>
      <c r="M20" s="37">
        <f t="shared" si="6"/>
        <v>95</v>
      </c>
      <c r="N20" s="37">
        <f t="shared" si="6"/>
        <v>400</v>
      </c>
      <c r="O20" s="37">
        <f t="shared" si="6"/>
        <v>30</v>
      </c>
      <c r="P20" s="37">
        <f t="shared" si="6"/>
        <v>30</v>
      </c>
      <c r="Q20" s="37">
        <f t="shared" si="6"/>
        <v>30</v>
      </c>
      <c r="R20" s="37">
        <f t="shared" si="6"/>
        <v>35</v>
      </c>
      <c r="S20" s="37">
        <f t="shared" si="6"/>
        <v>45</v>
      </c>
      <c r="T20" s="37">
        <f t="shared" si="6"/>
        <v>75</v>
      </c>
      <c r="U20" s="37">
        <f t="shared" si="6"/>
        <v>30</v>
      </c>
      <c r="V20" s="37">
        <f t="shared" si="6"/>
        <v>150</v>
      </c>
      <c r="W20" s="37">
        <f t="shared" si="6"/>
        <v>30</v>
      </c>
      <c r="X20" s="37">
        <f t="shared" si="6"/>
        <v>30</v>
      </c>
      <c r="Y20" s="37">
        <f t="shared" si="6"/>
        <v>10</v>
      </c>
      <c r="Z20" s="37">
        <f t="shared" si="6"/>
        <v>150</v>
      </c>
      <c r="AA20" s="37">
        <f t="shared" si="6"/>
        <v>0</v>
      </c>
      <c r="AB20" s="37">
        <f t="shared" si="6"/>
        <v>0</v>
      </c>
      <c r="AC20" s="37">
        <f t="shared" si="6"/>
        <v>0</v>
      </c>
      <c r="AD20" s="37">
        <f t="shared" si="6"/>
        <v>0</v>
      </c>
      <c r="AE20" s="37">
        <f t="shared" si="6"/>
        <v>0</v>
      </c>
      <c r="AF20" s="37">
        <f t="shared" si="6"/>
        <v>30</v>
      </c>
      <c r="AG20" s="37">
        <f t="shared" si="6"/>
        <v>10</v>
      </c>
      <c r="AH20" s="37">
        <f t="shared" si="6"/>
        <v>10</v>
      </c>
      <c r="AI20" s="37">
        <f t="shared" si="6"/>
        <v>0</v>
      </c>
      <c r="AJ20" s="37">
        <f t="shared" si="6"/>
        <v>30</v>
      </c>
      <c r="AK20" s="37">
        <f t="shared" si="6"/>
        <v>15</v>
      </c>
      <c r="AL20" s="37">
        <f t="shared" si="6"/>
        <v>55</v>
      </c>
      <c r="AM20" s="37">
        <f t="shared" si="6"/>
        <v>5</v>
      </c>
      <c r="AN20" s="37">
        <f t="shared" si="6"/>
        <v>12</v>
      </c>
      <c r="AO20" s="37">
        <f t="shared" si="6"/>
        <v>8</v>
      </c>
      <c r="AP20" s="37">
        <f t="shared" si="6"/>
        <v>0</v>
      </c>
      <c r="AQ20" s="37">
        <f t="shared" si="6"/>
        <v>2</v>
      </c>
      <c r="AR20" s="37">
        <f t="shared" si="6"/>
        <v>4</v>
      </c>
      <c r="AS20" s="37">
        <f t="shared" si="6"/>
        <v>17</v>
      </c>
      <c r="AT20" s="37">
        <f t="shared" si="6"/>
        <v>31</v>
      </c>
      <c r="AU20" s="37">
        <f t="shared" si="6"/>
        <v>31</v>
      </c>
      <c r="AV20" s="37">
        <f t="shared" si="6"/>
        <v>6</v>
      </c>
    </row>
    <row r="21" spans="1:48" ht="45.75" customHeight="1">
      <c r="A21" s="65" t="s">
        <v>31</v>
      </c>
      <c r="B21" s="65" t="s">
        <v>83</v>
      </c>
      <c r="C21" s="63" t="s">
        <v>65</v>
      </c>
      <c r="D21" s="65" t="s">
        <v>42</v>
      </c>
      <c r="E21" s="18">
        <f aca="true" t="shared" si="7" ref="E21:E28">SUM(F21,N21)</f>
        <v>100</v>
      </c>
      <c r="F21" s="18">
        <f aca="true" t="shared" si="8" ref="F21:F29">SUM(G21,H21,M21)</f>
        <v>60</v>
      </c>
      <c r="G21" s="18">
        <f aca="true" t="shared" si="9" ref="G21:G29">SUM(O21,S21,W21,AA21,AE21,AI21)</f>
        <v>30</v>
      </c>
      <c r="H21" s="18">
        <f aca="true" t="shared" si="10" ref="H21:H29">SUM(P21,T21,X21,AB21,AF21,AJ21)</f>
        <v>0</v>
      </c>
      <c r="I21" s="19"/>
      <c r="J21" s="19"/>
      <c r="K21" s="19"/>
      <c r="L21" s="19"/>
      <c r="M21" s="18">
        <f aca="true" t="shared" si="11" ref="M21:M29">SUM(Q21,U21,Y21,AC21,AG21,AK21)</f>
        <v>30</v>
      </c>
      <c r="N21" s="18">
        <f aca="true" t="shared" si="12" ref="N21:N29">SUM(R21,V21,Z21,AD21,AH21,AL21)</f>
        <v>40</v>
      </c>
      <c r="O21" s="20">
        <v>15</v>
      </c>
      <c r="P21" s="20"/>
      <c r="Q21" s="20">
        <v>15</v>
      </c>
      <c r="R21" s="20">
        <v>20</v>
      </c>
      <c r="S21" s="20">
        <v>15</v>
      </c>
      <c r="T21" s="20"/>
      <c r="U21" s="20">
        <v>15</v>
      </c>
      <c r="V21" s="20">
        <v>20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>
        <v>2</v>
      </c>
      <c r="AN21" s="20">
        <v>2</v>
      </c>
      <c r="AO21" s="20"/>
      <c r="AP21" s="20"/>
      <c r="AQ21" s="20"/>
      <c r="AR21" s="20"/>
      <c r="AS21" s="20">
        <v>2</v>
      </c>
      <c r="AT21" s="21">
        <v>4</v>
      </c>
      <c r="AU21" s="21">
        <v>4</v>
      </c>
      <c r="AV21" s="20"/>
    </row>
    <row r="22" spans="1:48" ht="43.5" customHeight="1">
      <c r="A22" s="65" t="s">
        <v>33</v>
      </c>
      <c r="B22" s="65" t="s">
        <v>83</v>
      </c>
      <c r="C22" s="63" t="s">
        <v>81</v>
      </c>
      <c r="D22" s="65" t="s">
        <v>41</v>
      </c>
      <c r="E22" s="18">
        <f t="shared" si="7"/>
        <v>50</v>
      </c>
      <c r="F22" s="18">
        <f t="shared" si="8"/>
        <v>35</v>
      </c>
      <c r="G22" s="18">
        <f t="shared" si="9"/>
        <v>15</v>
      </c>
      <c r="H22" s="18">
        <f t="shared" si="10"/>
        <v>15</v>
      </c>
      <c r="I22" s="19"/>
      <c r="J22" s="19">
        <v>15</v>
      </c>
      <c r="K22" s="19"/>
      <c r="L22" s="19"/>
      <c r="M22" s="18">
        <f t="shared" si="11"/>
        <v>5</v>
      </c>
      <c r="N22" s="18">
        <f t="shared" si="12"/>
        <v>15</v>
      </c>
      <c r="O22" s="20"/>
      <c r="P22" s="20"/>
      <c r="Q22" s="20"/>
      <c r="R22" s="20"/>
      <c r="S22" s="20"/>
      <c r="T22" s="20"/>
      <c r="U22" s="20"/>
      <c r="V22" s="20"/>
      <c r="W22" s="20">
        <v>15</v>
      </c>
      <c r="X22" s="20">
        <v>15</v>
      </c>
      <c r="Y22" s="20">
        <v>5</v>
      </c>
      <c r="Z22" s="20">
        <v>15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>
        <v>2</v>
      </c>
      <c r="AP22" s="20"/>
      <c r="AQ22" s="20"/>
      <c r="AR22" s="20"/>
      <c r="AS22" s="20">
        <v>1</v>
      </c>
      <c r="AT22" s="21">
        <v>2</v>
      </c>
      <c r="AU22" s="21">
        <v>2</v>
      </c>
      <c r="AV22" s="20"/>
    </row>
    <row r="23" spans="1:48" ht="48" customHeight="1">
      <c r="A23" s="65" t="s">
        <v>35</v>
      </c>
      <c r="B23" s="65" t="s">
        <v>84</v>
      </c>
      <c r="C23" s="63" t="s">
        <v>93</v>
      </c>
      <c r="D23" s="65" t="s">
        <v>42</v>
      </c>
      <c r="E23" s="18">
        <f t="shared" si="7"/>
        <v>125</v>
      </c>
      <c r="F23" s="18">
        <f t="shared" si="8"/>
        <v>105</v>
      </c>
      <c r="G23" s="18">
        <f t="shared" si="9"/>
        <v>30</v>
      </c>
      <c r="H23" s="18">
        <f t="shared" si="10"/>
        <v>60</v>
      </c>
      <c r="I23" s="19">
        <v>60</v>
      </c>
      <c r="J23" s="19"/>
      <c r="K23" s="19"/>
      <c r="L23" s="19"/>
      <c r="M23" s="18">
        <f t="shared" si="11"/>
        <v>15</v>
      </c>
      <c r="N23" s="18">
        <f t="shared" si="12"/>
        <v>20</v>
      </c>
      <c r="O23" s="20">
        <v>15</v>
      </c>
      <c r="P23" s="20">
        <v>30</v>
      </c>
      <c r="Q23" s="20">
        <v>15</v>
      </c>
      <c r="R23" s="20">
        <v>15</v>
      </c>
      <c r="S23" s="20">
        <v>15</v>
      </c>
      <c r="T23" s="20">
        <v>30</v>
      </c>
      <c r="U23" s="20"/>
      <c r="V23" s="20">
        <v>5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>
        <v>3</v>
      </c>
      <c r="AN23" s="20">
        <v>2</v>
      </c>
      <c r="AO23" s="20"/>
      <c r="AP23" s="20"/>
      <c r="AQ23" s="20"/>
      <c r="AR23" s="20"/>
      <c r="AS23" s="20">
        <v>4</v>
      </c>
      <c r="AT23" s="21">
        <v>5</v>
      </c>
      <c r="AU23" s="21">
        <v>5</v>
      </c>
      <c r="AV23" s="20"/>
    </row>
    <row r="24" spans="1:48" ht="51" customHeight="1">
      <c r="A24" s="65" t="s">
        <v>36</v>
      </c>
      <c r="B24" s="65" t="s">
        <v>84</v>
      </c>
      <c r="C24" s="63" t="s">
        <v>66</v>
      </c>
      <c r="D24" s="65" t="s">
        <v>41</v>
      </c>
      <c r="E24" s="18">
        <f t="shared" si="7"/>
        <v>50</v>
      </c>
      <c r="F24" s="18">
        <f t="shared" si="8"/>
        <v>35</v>
      </c>
      <c r="G24" s="18">
        <f t="shared" si="9"/>
        <v>15</v>
      </c>
      <c r="H24" s="18">
        <f t="shared" si="10"/>
        <v>15</v>
      </c>
      <c r="I24" s="19">
        <v>15</v>
      </c>
      <c r="J24" s="19"/>
      <c r="K24" s="19"/>
      <c r="L24" s="19"/>
      <c r="M24" s="18">
        <f t="shared" si="11"/>
        <v>5</v>
      </c>
      <c r="N24" s="18">
        <f t="shared" si="12"/>
        <v>15</v>
      </c>
      <c r="O24" s="20"/>
      <c r="P24" s="20"/>
      <c r="Q24" s="20"/>
      <c r="R24" s="20"/>
      <c r="S24" s="20"/>
      <c r="T24" s="20"/>
      <c r="U24" s="20"/>
      <c r="V24" s="20"/>
      <c r="W24" s="20">
        <v>15</v>
      </c>
      <c r="X24" s="20">
        <v>15</v>
      </c>
      <c r="Y24" s="20">
        <v>5</v>
      </c>
      <c r="Z24" s="20">
        <v>15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2</v>
      </c>
      <c r="AP24" s="20"/>
      <c r="AQ24" s="20"/>
      <c r="AR24" s="20"/>
      <c r="AS24" s="21">
        <v>2</v>
      </c>
      <c r="AT24" s="20">
        <v>2</v>
      </c>
      <c r="AU24" s="20">
        <v>2</v>
      </c>
      <c r="AV24" s="21">
        <v>2</v>
      </c>
    </row>
    <row r="25" spans="1:48" ht="48" customHeight="1">
      <c r="A25" s="65" t="s">
        <v>37</v>
      </c>
      <c r="B25" s="65" t="s">
        <v>83</v>
      </c>
      <c r="C25" s="63" t="s">
        <v>87</v>
      </c>
      <c r="D25" s="65" t="s">
        <v>42</v>
      </c>
      <c r="E25" s="18">
        <f t="shared" si="7"/>
        <v>75</v>
      </c>
      <c r="F25" s="18">
        <f t="shared" si="8"/>
        <v>35</v>
      </c>
      <c r="G25" s="18">
        <f t="shared" si="9"/>
        <v>15</v>
      </c>
      <c r="H25" s="18">
        <f t="shared" si="10"/>
        <v>15</v>
      </c>
      <c r="I25" s="19">
        <v>15</v>
      </c>
      <c r="J25" s="19"/>
      <c r="K25" s="19"/>
      <c r="L25" s="19"/>
      <c r="M25" s="18">
        <f t="shared" si="11"/>
        <v>5</v>
      </c>
      <c r="N25" s="18">
        <f t="shared" si="12"/>
        <v>40</v>
      </c>
      <c r="O25" s="20"/>
      <c r="P25" s="20"/>
      <c r="Q25" s="20"/>
      <c r="R25" s="20"/>
      <c r="S25" s="20">
        <v>15</v>
      </c>
      <c r="T25" s="20">
        <v>15</v>
      </c>
      <c r="U25" s="20">
        <v>5</v>
      </c>
      <c r="V25" s="20">
        <v>40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>
        <v>3</v>
      </c>
      <c r="AO25" s="20"/>
      <c r="AP25" s="20"/>
      <c r="AQ25" s="20"/>
      <c r="AR25" s="20"/>
      <c r="AS25" s="21">
        <v>2</v>
      </c>
      <c r="AT25" s="21">
        <v>3</v>
      </c>
      <c r="AU25" s="21">
        <v>3</v>
      </c>
      <c r="AV25" s="20"/>
    </row>
    <row r="26" spans="1:48" ht="50.25" customHeight="1">
      <c r="A26" s="65" t="s">
        <v>43</v>
      </c>
      <c r="B26" s="65" t="s">
        <v>84</v>
      </c>
      <c r="C26" s="63" t="s">
        <v>90</v>
      </c>
      <c r="D26" s="65" t="s">
        <v>74</v>
      </c>
      <c r="E26" s="18">
        <f t="shared" si="7"/>
        <v>50</v>
      </c>
      <c r="F26" s="18">
        <f t="shared" si="8"/>
        <v>40</v>
      </c>
      <c r="G26" s="18">
        <f t="shared" si="9"/>
        <v>0</v>
      </c>
      <c r="H26" s="18">
        <f t="shared" si="10"/>
        <v>30</v>
      </c>
      <c r="I26" s="19">
        <v>30</v>
      </c>
      <c r="J26" s="19"/>
      <c r="K26" s="19"/>
      <c r="L26" s="19"/>
      <c r="M26" s="18">
        <f t="shared" si="11"/>
        <v>10</v>
      </c>
      <c r="N26" s="18">
        <f t="shared" si="12"/>
        <v>10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>
        <v>30</v>
      </c>
      <c r="AG26" s="20">
        <v>10</v>
      </c>
      <c r="AH26" s="20">
        <v>10</v>
      </c>
      <c r="AI26" s="20"/>
      <c r="AJ26" s="20"/>
      <c r="AK26" s="20"/>
      <c r="AL26" s="20"/>
      <c r="AM26" s="20"/>
      <c r="AN26" s="20"/>
      <c r="AO26" s="20"/>
      <c r="AP26" s="20"/>
      <c r="AQ26" s="20">
        <v>2</v>
      </c>
      <c r="AR26" s="20"/>
      <c r="AS26" s="21">
        <v>2</v>
      </c>
      <c r="AT26" s="21">
        <v>2</v>
      </c>
      <c r="AU26" s="21">
        <v>2</v>
      </c>
      <c r="AV26" s="20"/>
    </row>
    <row r="27" spans="1:48" ht="50.25" customHeight="1">
      <c r="A27" s="65" t="s">
        <v>47</v>
      </c>
      <c r="B27" s="65" t="s">
        <v>84</v>
      </c>
      <c r="C27" s="63" t="s">
        <v>104</v>
      </c>
      <c r="D27" s="65" t="s">
        <v>73</v>
      </c>
      <c r="E27" s="18">
        <f t="shared" si="7"/>
        <v>100</v>
      </c>
      <c r="F27" s="18">
        <f t="shared" si="8"/>
        <v>45</v>
      </c>
      <c r="G27" s="18">
        <f t="shared" si="9"/>
        <v>0</v>
      </c>
      <c r="H27" s="18">
        <f t="shared" si="10"/>
        <v>30</v>
      </c>
      <c r="I27" s="19"/>
      <c r="J27" s="19">
        <v>30</v>
      </c>
      <c r="K27" s="19"/>
      <c r="L27" s="19"/>
      <c r="M27" s="18">
        <f t="shared" si="11"/>
        <v>15</v>
      </c>
      <c r="N27" s="18">
        <f t="shared" si="12"/>
        <v>55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>
        <v>30</v>
      </c>
      <c r="AK27" s="20">
        <v>15</v>
      </c>
      <c r="AL27" s="20">
        <v>55</v>
      </c>
      <c r="AM27" s="20"/>
      <c r="AN27" s="20"/>
      <c r="AO27" s="20"/>
      <c r="AP27" s="20"/>
      <c r="AQ27" s="20"/>
      <c r="AR27" s="20">
        <v>4</v>
      </c>
      <c r="AS27" s="21">
        <v>2</v>
      </c>
      <c r="AT27" s="21">
        <v>4</v>
      </c>
      <c r="AU27" s="21">
        <v>4</v>
      </c>
      <c r="AV27" s="20">
        <v>4</v>
      </c>
    </row>
    <row r="28" spans="1:48" ht="41.25" customHeight="1">
      <c r="A28" s="65" t="s">
        <v>91</v>
      </c>
      <c r="B28" s="65" t="s">
        <v>83</v>
      </c>
      <c r="C28" s="63" t="s">
        <v>92</v>
      </c>
      <c r="D28" s="65" t="s">
        <v>42</v>
      </c>
      <c r="E28" s="18">
        <f t="shared" si="7"/>
        <v>125</v>
      </c>
      <c r="F28" s="18">
        <f t="shared" si="8"/>
        <v>40</v>
      </c>
      <c r="G28" s="18">
        <f t="shared" si="9"/>
        <v>0</v>
      </c>
      <c r="H28" s="18">
        <f t="shared" si="10"/>
        <v>30</v>
      </c>
      <c r="I28" s="19"/>
      <c r="J28" s="19">
        <v>30</v>
      </c>
      <c r="K28" s="19"/>
      <c r="L28" s="19"/>
      <c r="M28" s="18">
        <f t="shared" si="11"/>
        <v>10</v>
      </c>
      <c r="N28" s="18">
        <f t="shared" si="12"/>
        <v>85</v>
      </c>
      <c r="O28" s="20"/>
      <c r="P28" s="20"/>
      <c r="Q28" s="20"/>
      <c r="R28" s="20"/>
      <c r="S28" s="20"/>
      <c r="T28" s="20">
        <v>30</v>
      </c>
      <c r="U28" s="20">
        <v>10</v>
      </c>
      <c r="V28" s="20">
        <v>85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>
        <v>5</v>
      </c>
      <c r="AO28" s="20"/>
      <c r="AP28" s="20"/>
      <c r="AQ28" s="20"/>
      <c r="AR28" s="20"/>
      <c r="AS28" s="21">
        <v>2</v>
      </c>
      <c r="AT28" s="21">
        <v>5</v>
      </c>
      <c r="AU28" s="21">
        <v>5</v>
      </c>
      <c r="AV28" s="20"/>
    </row>
    <row r="29" spans="1:54" ht="52.5" customHeight="1">
      <c r="A29" s="65" t="s">
        <v>98</v>
      </c>
      <c r="B29" s="65" t="s">
        <v>85</v>
      </c>
      <c r="C29" s="64" t="s">
        <v>55</v>
      </c>
      <c r="D29" s="65" t="s">
        <v>41</v>
      </c>
      <c r="E29" s="18">
        <f>SUM(F29,N29)</f>
        <v>120</v>
      </c>
      <c r="F29" s="18">
        <f t="shared" si="8"/>
        <v>0</v>
      </c>
      <c r="G29" s="18">
        <f t="shared" si="9"/>
        <v>0</v>
      </c>
      <c r="H29" s="18">
        <f t="shared" si="10"/>
        <v>0</v>
      </c>
      <c r="I29" s="19"/>
      <c r="J29" s="19"/>
      <c r="K29" s="19"/>
      <c r="L29" s="19"/>
      <c r="M29" s="18">
        <f t="shared" si="11"/>
        <v>0</v>
      </c>
      <c r="N29" s="18">
        <f t="shared" si="12"/>
        <v>120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>
        <v>120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>
        <v>4</v>
      </c>
      <c r="AP29" s="20"/>
      <c r="AQ29" s="20"/>
      <c r="AR29" s="20"/>
      <c r="AS29" s="21"/>
      <c r="AT29" s="21">
        <v>4</v>
      </c>
      <c r="AU29" s="21">
        <v>4</v>
      </c>
      <c r="AV29" s="21"/>
      <c r="BB29" s="1">
        <v>3</v>
      </c>
    </row>
    <row r="30" spans="1:48" s="38" customFormat="1" ht="65.25" customHeight="1">
      <c r="A30" s="66" t="s">
        <v>52</v>
      </c>
      <c r="B30" s="66"/>
      <c r="C30" s="67" t="s">
        <v>108</v>
      </c>
      <c r="D30" s="68"/>
      <c r="E30" s="37">
        <f>SUM(E31:E36)</f>
        <v>1255</v>
      </c>
      <c r="F30" s="37">
        <f aca="true" t="shared" si="13" ref="F30:AV30">SUM(F31:F36)</f>
        <v>480</v>
      </c>
      <c r="G30" s="37">
        <f t="shared" si="13"/>
        <v>30</v>
      </c>
      <c r="H30" s="37">
        <f t="shared" si="13"/>
        <v>330</v>
      </c>
      <c r="I30" s="37">
        <f t="shared" si="13"/>
        <v>75</v>
      </c>
      <c r="J30" s="37">
        <f t="shared" si="13"/>
        <v>255</v>
      </c>
      <c r="K30" s="37">
        <f t="shared" si="13"/>
        <v>0</v>
      </c>
      <c r="L30" s="37">
        <f t="shared" si="13"/>
        <v>0</v>
      </c>
      <c r="M30" s="37">
        <f t="shared" si="13"/>
        <v>120</v>
      </c>
      <c r="N30" s="37">
        <f t="shared" si="13"/>
        <v>775</v>
      </c>
      <c r="O30" s="37">
        <f t="shared" si="13"/>
        <v>0</v>
      </c>
      <c r="P30" s="37">
        <f t="shared" si="13"/>
        <v>0</v>
      </c>
      <c r="Q30" s="37">
        <f t="shared" si="13"/>
        <v>0</v>
      </c>
      <c r="R30" s="37">
        <f t="shared" si="13"/>
        <v>0</v>
      </c>
      <c r="S30" s="37">
        <f t="shared" si="13"/>
        <v>0</v>
      </c>
      <c r="T30" s="37">
        <f t="shared" si="13"/>
        <v>0</v>
      </c>
      <c r="U30" s="37">
        <f t="shared" si="13"/>
        <v>0</v>
      </c>
      <c r="V30" s="37">
        <f t="shared" si="13"/>
        <v>0</v>
      </c>
      <c r="W30" s="37">
        <f t="shared" si="13"/>
        <v>30</v>
      </c>
      <c r="X30" s="37">
        <f t="shared" si="13"/>
        <v>30</v>
      </c>
      <c r="Y30" s="37">
        <f t="shared" si="13"/>
        <v>20</v>
      </c>
      <c r="Z30" s="37">
        <f t="shared" si="13"/>
        <v>70</v>
      </c>
      <c r="AA30" s="37">
        <f t="shared" si="13"/>
        <v>0</v>
      </c>
      <c r="AB30" s="37">
        <f t="shared" si="13"/>
        <v>120</v>
      </c>
      <c r="AC30" s="37">
        <f t="shared" si="13"/>
        <v>25</v>
      </c>
      <c r="AD30" s="37">
        <f t="shared" si="13"/>
        <v>150</v>
      </c>
      <c r="AE30" s="37">
        <f t="shared" si="13"/>
        <v>0</v>
      </c>
      <c r="AF30" s="37">
        <f t="shared" si="13"/>
        <v>75</v>
      </c>
      <c r="AG30" s="37">
        <f t="shared" si="13"/>
        <v>25</v>
      </c>
      <c r="AH30" s="37">
        <f t="shared" si="13"/>
        <v>290</v>
      </c>
      <c r="AI30" s="37">
        <f t="shared" si="13"/>
        <v>0</v>
      </c>
      <c r="AJ30" s="37">
        <f t="shared" si="13"/>
        <v>105</v>
      </c>
      <c r="AK30" s="37">
        <f t="shared" si="13"/>
        <v>50</v>
      </c>
      <c r="AL30" s="37">
        <f t="shared" si="13"/>
        <v>265</v>
      </c>
      <c r="AM30" s="37">
        <f t="shared" si="13"/>
        <v>0</v>
      </c>
      <c r="AN30" s="37">
        <f t="shared" si="13"/>
        <v>0</v>
      </c>
      <c r="AO30" s="37">
        <f t="shared" si="13"/>
        <v>6</v>
      </c>
      <c r="AP30" s="37">
        <f t="shared" si="13"/>
        <v>11</v>
      </c>
      <c r="AQ30" s="37">
        <f t="shared" si="13"/>
        <v>14</v>
      </c>
      <c r="AR30" s="37">
        <f t="shared" si="13"/>
        <v>16</v>
      </c>
      <c r="AS30" s="37">
        <f t="shared" si="13"/>
        <v>19</v>
      </c>
      <c r="AT30" s="37">
        <f t="shared" si="13"/>
        <v>47</v>
      </c>
      <c r="AU30" s="37">
        <f t="shared" si="13"/>
        <v>31</v>
      </c>
      <c r="AV30" s="37">
        <f t="shared" si="13"/>
        <v>47</v>
      </c>
    </row>
    <row r="31" spans="1:48" ht="47.25" customHeight="1">
      <c r="A31" s="65" t="s">
        <v>31</v>
      </c>
      <c r="B31" s="65" t="s">
        <v>83</v>
      </c>
      <c r="C31" s="63" t="s">
        <v>71</v>
      </c>
      <c r="D31" s="65" t="s">
        <v>41</v>
      </c>
      <c r="E31" s="18">
        <f aca="true" t="shared" si="14" ref="E31:E36">SUM(F31,N31)</f>
        <v>75</v>
      </c>
      <c r="F31" s="18">
        <f aca="true" t="shared" si="15" ref="F31:F36">SUM(G31,H31,M31)</f>
        <v>40</v>
      </c>
      <c r="G31" s="18">
        <f aca="true" t="shared" si="16" ref="G31:G36">SUM(O31,S31,W31,AA31,AE31,AI31)</f>
        <v>15</v>
      </c>
      <c r="H31" s="18">
        <f aca="true" t="shared" si="17" ref="H31:H36">SUM(P31,T31,X31,AB31,AF31,AJ31)</f>
        <v>15</v>
      </c>
      <c r="I31" s="19">
        <v>15</v>
      </c>
      <c r="J31" s="19"/>
      <c r="K31" s="19"/>
      <c r="L31" s="19"/>
      <c r="M31" s="18">
        <f aca="true" t="shared" si="18" ref="M31:M36">SUM(Q31,U31,Y31,AC31,AG31,AK31)</f>
        <v>10</v>
      </c>
      <c r="N31" s="18">
        <f aca="true" t="shared" si="19" ref="N31:N36">SUM(R31,V31,Z31,AD31,AH31,AL31)</f>
        <v>35</v>
      </c>
      <c r="O31" s="20"/>
      <c r="P31" s="20"/>
      <c r="Q31" s="20"/>
      <c r="R31" s="20"/>
      <c r="S31" s="20"/>
      <c r="T31" s="20"/>
      <c r="U31" s="20"/>
      <c r="V31" s="20"/>
      <c r="W31" s="20">
        <v>15</v>
      </c>
      <c r="X31" s="20">
        <v>15</v>
      </c>
      <c r="Y31" s="20">
        <v>10</v>
      </c>
      <c r="Z31" s="20">
        <v>35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>
        <v>3</v>
      </c>
      <c r="AP31" s="20"/>
      <c r="AQ31" s="20"/>
      <c r="AR31" s="20"/>
      <c r="AS31" s="21">
        <v>2</v>
      </c>
      <c r="AT31" s="21">
        <v>3</v>
      </c>
      <c r="AU31" s="21">
        <v>3</v>
      </c>
      <c r="AV31" s="20">
        <v>3</v>
      </c>
    </row>
    <row r="32" spans="1:48" ht="42" customHeight="1">
      <c r="A32" s="65" t="s">
        <v>33</v>
      </c>
      <c r="B32" s="65" t="s">
        <v>85</v>
      </c>
      <c r="C32" s="63" t="s">
        <v>79</v>
      </c>
      <c r="D32" s="65" t="s">
        <v>74</v>
      </c>
      <c r="E32" s="18">
        <f>SUM(F32,N32)</f>
        <v>175</v>
      </c>
      <c r="F32" s="18">
        <f t="shared" si="15"/>
        <v>100</v>
      </c>
      <c r="G32" s="18">
        <f t="shared" si="16"/>
        <v>15</v>
      </c>
      <c r="H32" s="18">
        <f t="shared" si="17"/>
        <v>60</v>
      </c>
      <c r="I32" s="19">
        <v>60</v>
      </c>
      <c r="J32" s="19"/>
      <c r="K32" s="19"/>
      <c r="L32" s="19"/>
      <c r="M32" s="18">
        <f t="shared" si="18"/>
        <v>25</v>
      </c>
      <c r="N32" s="18">
        <f t="shared" si="19"/>
        <v>75</v>
      </c>
      <c r="O32" s="20"/>
      <c r="P32" s="20"/>
      <c r="Q32" s="20"/>
      <c r="R32" s="20"/>
      <c r="S32" s="20"/>
      <c r="T32" s="20"/>
      <c r="U32" s="20"/>
      <c r="V32" s="20"/>
      <c r="W32" s="20">
        <v>15</v>
      </c>
      <c r="X32" s="20">
        <v>15</v>
      </c>
      <c r="Y32" s="20">
        <v>10</v>
      </c>
      <c r="Z32" s="20">
        <v>35</v>
      </c>
      <c r="AA32" s="20"/>
      <c r="AB32" s="20">
        <v>30</v>
      </c>
      <c r="AC32" s="20">
        <v>10</v>
      </c>
      <c r="AD32" s="20">
        <v>10</v>
      </c>
      <c r="AE32" s="20"/>
      <c r="AF32" s="20">
        <v>15</v>
      </c>
      <c r="AG32" s="20">
        <v>5</v>
      </c>
      <c r="AH32" s="20">
        <v>30</v>
      </c>
      <c r="AI32" s="20"/>
      <c r="AJ32" s="20"/>
      <c r="AK32" s="20"/>
      <c r="AL32" s="20"/>
      <c r="AM32" s="20"/>
      <c r="AN32" s="20"/>
      <c r="AO32" s="20">
        <v>3</v>
      </c>
      <c r="AP32" s="20">
        <v>2</v>
      </c>
      <c r="AQ32" s="20">
        <v>2</v>
      </c>
      <c r="AR32" s="20"/>
      <c r="AS32" s="21">
        <v>4</v>
      </c>
      <c r="AT32" s="21">
        <v>7</v>
      </c>
      <c r="AU32" s="21">
        <v>7</v>
      </c>
      <c r="AV32" s="20">
        <v>7</v>
      </c>
    </row>
    <row r="33" spans="1:48" ht="45" customHeight="1">
      <c r="A33" s="65" t="s">
        <v>35</v>
      </c>
      <c r="B33" s="65" t="s">
        <v>84</v>
      </c>
      <c r="C33" s="63" t="s">
        <v>94</v>
      </c>
      <c r="D33" s="65" t="s">
        <v>72</v>
      </c>
      <c r="E33" s="18">
        <f t="shared" si="14"/>
        <v>175</v>
      </c>
      <c r="F33" s="18">
        <f t="shared" si="15"/>
        <v>130</v>
      </c>
      <c r="G33" s="18">
        <f t="shared" si="16"/>
        <v>0</v>
      </c>
      <c r="H33" s="18">
        <f t="shared" si="17"/>
        <v>105</v>
      </c>
      <c r="I33" s="19"/>
      <c r="J33" s="19">
        <v>105</v>
      </c>
      <c r="K33" s="19"/>
      <c r="L33" s="19"/>
      <c r="M33" s="18">
        <f t="shared" si="18"/>
        <v>25</v>
      </c>
      <c r="N33" s="18">
        <f t="shared" si="19"/>
        <v>45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v>45</v>
      </c>
      <c r="AC33" s="20"/>
      <c r="AD33" s="20">
        <v>5</v>
      </c>
      <c r="AE33" s="20"/>
      <c r="AF33" s="20">
        <v>15</v>
      </c>
      <c r="AG33" s="20">
        <v>5</v>
      </c>
      <c r="AH33" s="20">
        <v>5</v>
      </c>
      <c r="AI33" s="20"/>
      <c r="AJ33" s="20">
        <v>45</v>
      </c>
      <c r="AK33" s="20">
        <v>20</v>
      </c>
      <c r="AL33" s="20">
        <v>35</v>
      </c>
      <c r="AM33" s="20"/>
      <c r="AN33" s="20"/>
      <c r="AO33" s="20"/>
      <c r="AP33" s="20">
        <v>2</v>
      </c>
      <c r="AQ33" s="20">
        <v>1</v>
      </c>
      <c r="AR33" s="20">
        <v>4</v>
      </c>
      <c r="AS33" s="20">
        <v>5</v>
      </c>
      <c r="AT33" s="20">
        <v>7</v>
      </c>
      <c r="AU33" s="20">
        <v>7</v>
      </c>
      <c r="AV33" s="20">
        <v>7</v>
      </c>
    </row>
    <row r="34" spans="1:48" ht="47.25" customHeight="1">
      <c r="A34" s="65" t="s">
        <v>36</v>
      </c>
      <c r="B34" s="65" t="s">
        <v>84</v>
      </c>
      <c r="C34" s="63" t="s">
        <v>78</v>
      </c>
      <c r="D34" s="65" t="s">
        <v>73</v>
      </c>
      <c r="E34" s="18">
        <f t="shared" si="14"/>
        <v>150</v>
      </c>
      <c r="F34" s="18">
        <f t="shared" si="15"/>
        <v>85</v>
      </c>
      <c r="G34" s="18">
        <f t="shared" si="16"/>
        <v>0</v>
      </c>
      <c r="H34" s="18">
        <f t="shared" si="17"/>
        <v>60</v>
      </c>
      <c r="I34" s="19"/>
      <c r="J34" s="19">
        <v>60</v>
      </c>
      <c r="K34" s="19"/>
      <c r="L34" s="19"/>
      <c r="M34" s="18">
        <f t="shared" si="18"/>
        <v>25</v>
      </c>
      <c r="N34" s="18">
        <f t="shared" si="19"/>
        <v>65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>
        <v>15</v>
      </c>
      <c r="AC34" s="20">
        <v>5</v>
      </c>
      <c r="AD34" s="20">
        <v>5</v>
      </c>
      <c r="AE34" s="20"/>
      <c r="AF34" s="20">
        <v>15</v>
      </c>
      <c r="AG34" s="20">
        <v>5</v>
      </c>
      <c r="AH34" s="20">
        <v>5</v>
      </c>
      <c r="AI34" s="20"/>
      <c r="AJ34" s="20">
        <v>30</v>
      </c>
      <c r="AK34" s="20">
        <v>15</v>
      </c>
      <c r="AL34" s="20">
        <v>55</v>
      </c>
      <c r="AM34" s="20"/>
      <c r="AN34" s="20"/>
      <c r="AO34" s="20"/>
      <c r="AP34" s="20">
        <v>1</v>
      </c>
      <c r="AQ34" s="20">
        <v>1</v>
      </c>
      <c r="AR34" s="20">
        <v>4</v>
      </c>
      <c r="AS34" s="21">
        <v>3</v>
      </c>
      <c r="AT34" s="21">
        <v>6</v>
      </c>
      <c r="AU34" s="21">
        <v>6</v>
      </c>
      <c r="AV34" s="21">
        <v>6</v>
      </c>
    </row>
    <row r="35" spans="1:48" ht="48.75" customHeight="1">
      <c r="A35" s="65" t="s">
        <v>37</v>
      </c>
      <c r="B35" s="65" t="s">
        <v>85</v>
      </c>
      <c r="C35" s="63" t="s">
        <v>88</v>
      </c>
      <c r="D35" s="65" t="s">
        <v>73</v>
      </c>
      <c r="E35" s="18">
        <f t="shared" si="14"/>
        <v>200</v>
      </c>
      <c r="F35" s="18">
        <f t="shared" si="15"/>
        <v>125</v>
      </c>
      <c r="G35" s="18">
        <f t="shared" si="16"/>
        <v>0</v>
      </c>
      <c r="H35" s="18">
        <f t="shared" si="17"/>
        <v>90</v>
      </c>
      <c r="I35" s="19"/>
      <c r="J35" s="19">
        <v>90</v>
      </c>
      <c r="K35" s="19"/>
      <c r="L35" s="19"/>
      <c r="M35" s="18">
        <f t="shared" si="18"/>
        <v>35</v>
      </c>
      <c r="N35" s="18">
        <f t="shared" si="19"/>
        <v>75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>
        <v>30</v>
      </c>
      <c r="AC35" s="20">
        <v>10</v>
      </c>
      <c r="AD35" s="20">
        <v>10</v>
      </c>
      <c r="AE35" s="20"/>
      <c r="AF35" s="20">
        <v>30</v>
      </c>
      <c r="AG35" s="20">
        <v>10</v>
      </c>
      <c r="AH35" s="20">
        <v>10</v>
      </c>
      <c r="AI35" s="20"/>
      <c r="AJ35" s="20">
        <v>30</v>
      </c>
      <c r="AK35" s="20">
        <v>15</v>
      </c>
      <c r="AL35" s="20">
        <v>55</v>
      </c>
      <c r="AM35" s="20"/>
      <c r="AN35" s="20"/>
      <c r="AO35" s="20"/>
      <c r="AP35" s="20">
        <v>2</v>
      </c>
      <c r="AQ35" s="20">
        <v>2</v>
      </c>
      <c r="AR35" s="20">
        <v>4</v>
      </c>
      <c r="AS35" s="21">
        <v>5</v>
      </c>
      <c r="AT35" s="20">
        <v>8</v>
      </c>
      <c r="AU35" s="20">
        <v>8</v>
      </c>
      <c r="AV35" s="20">
        <v>8</v>
      </c>
    </row>
    <row r="36" spans="1:48" ht="43.5" customHeight="1">
      <c r="A36" s="65" t="s">
        <v>43</v>
      </c>
      <c r="B36" s="65" t="s">
        <v>85</v>
      </c>
      <c r="C36" s="63" t="s">
        <v>54</v>
      </c>
      <c r="D36" s="65" t="s">
        <v>73</v>
      </c>
      <c r="E36" s="18">
        <f t="shared" si="14"/>
        <v>480</v>
      </c>
      <c r="F36" s="18">
        <f t="shared" si="15"/>
        <v>0</v>
      </c>
      <c r="G36" s="18">
        <f t="shared" si="16"/>
        <v>0</v>
      </c>
      <c r="H36" s="18">
        <f t="shared" si="17"/>
        <v>0</v>
      </c>
      <c r="I36" s="19"/>
      <c r="J36" s="19"/>
      <c r="K36" s="19"/>
      <c r="L36" s="19"/>
      <c r="M36" s="18">
        <f t="shared" si="18"/>
        <v>0</v>
      </c>
      <c r="N36" s="18">
        <f t="shared" si="19"/>
        <v>480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>
        <v>120</v>
      </c>
      <c r="AE36" s="20"/>
      <c r="AF36" s="20"/>
      <c r="AG36" s="20"/>
      <c r="AH36" s="20">
        <v>240</v>
      </c>
      <c r="AI36" s="20"/>
      <c r="AJ36" s="20"/>
      <c r="AK36" s="20"/>
      <c r="AL36" s="20">
        <v>120</v>
      </c>
      <c r="AM36" s="20"/>
      <c r="AN36" s="20"/>
      <c r="AO36" s="20"/>
      <c r="AP36" s="20">
        <v>4</v>
      </c>
      <c r="AQ36" s="20">
        <v>8</v>
      </c>
      <c r="AR36" s="20">
        <v>4</v>
      </c>
      <c r="AS36" s="20"/>
      <c r="AT36" s="20">
        <v>16</v>
      </c>
      <c r="AU36" s="20"/>
      <c r="AV36" s="20">
        <v>16</v>
      </c>
    </row>
    <row r="37" spans="1:48" s="38" customFormat="1" ht="66.75" customHeight="1">
      <c r="A37" s="66" t="s">
        <v>51</v>
      </c>
      <c r="B37" s="66"/>
      <c r="C37" s="67" t="s">
        <v>107</v>
      </c>
      <c r="D37" s="68"/>
      <c r="E37" s="37">
        <f>SUM(E38:E43)</f>
        <v>1255</v>
      </c>
      <c r="F37" s="37">
        <f aca="true" t="shared" si="20" ref="F37:AV37">SUM(F38:F43)</f>
        <v>480</v>
      </c>
      <c r="G37" s="37">
        <f t="shared" si="20"/>
        <v>30</v>
      </c>
      <c r="H37" s="37">
        <f t="shared" si="20"/>
        <v>330</v>
      </c>
      <c r="I37" s="37">
        <f t="shared" si="20"/>
        <v>15</v>
      </c>
      <c r="J37" s="37">
        <f t="shared" si="20"/>
        <v>315</v>
      </c>
      <c r="K37" s="37">
        <f t="shared" si="20"/>
        <v>0</v>
      </c>
      <c r="L37" s="37">
        <f t="shared" si="20"/>
        <v>0</v>
      </c>
      <c r="M37" s="37">
        <f t="shared" si="20"/>
        <v>120</v>
      </c>
      <c r="N37" s="37">
        <f t="shared" si="20"/>
        <v>775</v>
      </c>
      <c r="O37" s="37">
        <f t="shared" si="20"/>
        <v>0</v>
      </c>
      <c r="P37" s="37">
        <f t="shared" si="20"/>
        <v>0</v>
      </c>
      <c r="Q37" s="37">
        <f t="shared" si="20"/>
        <v>0</v>
      </c>
      <c r="R37" s="37">
        <f t="shared" si="20"/>
        <v>0</v>
      </c>
      <c r="S37" s="37">
        <f t="shared" si="20"/>
        <v>0</v>
      </c>
      <c r="T37" s="37">
        <f t="shared" si="20"/>
        <v>0</v>
      </c>
      <c r="U37" s="37">
        <f t="shared" si="20"/>
        <v>0</v>
      </c>
      <c r="V37" s="37">
        <f t="shared" si="20"/>
        <v>0</v>
      </c>
      <c r="W37" s="37">
        <f t="shared" si="20"/>
        <v>30</v>
      </c>
      <c r="X37" s="37">
        <f t="shared" si="20"/>
        <v>45</v>
      </c>
      <c r="Y37" s="37">
        <f t="shared" si="20"/>
        <v>25</v>
      </c>
      <c r="Z37" s="37">
        <f t="shared" si="20"/>
        <v>50</v>
      </c>
      <c r="AA37" s="37">
        <f t="shared" si="20"/>
        <v>0</v>
      </c>
      <c r="AB37" s="37">
        <f t="shared" si="20"/>
        <v>105</v>
      </c>
      <c r="AC37" s="37">
        <f t="shared" si="20"/>
        <v>30</v>
      </c>
      <c r="AD37" s="37">
        <f t="shared" si="20"/>
        <v>160</v>
      </c>
      <c r="AE37" s="37">
        <f t="shared" si="20"/>
        <v>0</v>
      </c>
      <c r="AF37" s="37">
        <f t="shared" si="20"/>
        <v>90</v>
      </c>
      <c r="AG37" s="37">
        <f t="shared" si="20"/>
        <v>15</v>
      </c>
      <c r="AH37" s="37">
        <f t="shared" si="20"/>
        <v>285</v>
      </c>
      <c r="AI37" s="37">
        <f t="shared" si="20"/>
        <v>0</v>
      </c>
      <c r="AJ37" s="37">
        <f t="shared" si="20"/>
        <v>90</v>
      </c>
      <c r="AK37" s="37">
        <f t="shared" si="20"/>
        <v>50</v>
      </c>
      <c r="AL37" s="37">
        <f t="shared" si="20"/>
        <v>280</v>
      </c>
      <c r="AM37" s="37">
        <f t="shared" si="20"/>
        <v>0</v>
      </c>
      <c r="AN37" s="37">
        <f t="shared" si="20"/>
        <v>0</v>
      </c>
      <c r="AO37" s="37">
        <f t="shared" si="20"/>
        <v>6</v>
      </c>
      <c r="AP37" s="37">
        <f t="shared" si="20"/>
        <v>11</v>
      </c>
      <c r="AQ37" s="37">
        <f t="shared" si="20"/>
        <v>14</v>
      </c>
      <c r="AR37" s="37">
        <f t="shared" si="20"/>
        <v>16</v>
      </c>
      <c r="AS37" s="37">
        <f t="shared" si="20"/>
        <v>19</v>
      </c>
      <c r="AT37" s="37">
        <f t="shared" si="20"/>
        <v>47</v>
      </c>
      <c r="AU37" s="37">
        <f t="shared" si="20"/>
        <v>31</v>
      </c>
      <c r="AV37" s="37">
        <f t="shared" si="20"/>
        <v>47</v>
      </c>
    </row>
    <row r="38" spans="1:48" ht="48" customHeight="1">
      <c r="A38" s="65" t="s">
        <v>31</v>
      </c>
      <c r="B38" s="65" t="s">
        <v>84</v>
      </c>
      <c r="C38" s="63" t="s">
        <v>67</v>
      </c>
      <c r="D38" s="65" t="s">
        <v>41</v>
      </c>
      <c r="E38" s="18">
        <f aca="true" t="shared" si="21" ref="E38:E43">SUM(F38,N38)</f>
        <v>75</v>
      </c>
      <c r="F38" s="18">
        <f aca="true" t="shared" si="22" ref="F38:F43">SUM(G38,H38,M38)</f>
        <v>55</v>
      </c>
      <c r="G38" s="18">
        <f aca="true" t="shared" si="23" ref="G38:G43">SUM(O38,S38,W38,AA38,AE38,AI38)</f>
        <v>30</v>
      </c>
      <c r="H38" s="18">
        <f aca="true" t="shared" si="24" ref="H38:H43">SUM(P38,T38,X38,AB38,AF38,AJ38)</f>
        <v>15</v>
      </c>
      <c r="I38" s="19">
        <v>15</v>
      </c>
      <c r="J38" s="19"/>
      <c r="K38" s="19"/>
      <c r="L38" s="19"/>
      <c r="M38" s="18">
        <f aca="true" t="shared" si="25" ref="M38:M43">SUM(Q38,U38,Y38,AC38,AG38,AK38)</f>
        <v>10</v>
      </c>
      <c r="N38" s="18">
        <f aca="true" t="shared" si="26" ref="N38:N43">SUM(R38,V38,Z38,AD38,AH38,AL38)</f>
        <v>20</v>
      </c>
      <c r="O38" s="20"/>
      <c r="P38" s="20"/>
      <c r="Q38" s="20"/>
      <c r="R38" s="20"/>
      <c r="S38" s="20"/>
      <c r="T38" s="20"/>
      <c r="U38" s="20"/>
      <c r="V38" s="20"/>
      <c r="W38" s="20">
        <v>30</v>
      </c>
      <c r="X38" s="20">
        <v>15</v>
      </c>
      <c r="Y38" s="20">
        <v>10</v>
      </c>
      <c r="Z38" s="20">
        <v>20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>
        <v>3</v>
      </c>
      <c r="AP38" s="20"/>
      <c r="AQ38" s="20"/>
      <c r="AR38" s="20"/>
      <c r="AS38" s="21">
        <v>2</v>
      </c>
      <c r="AT38" s="21">
        <v>3</v>
      </c>
      <c r="AU38" s="21">
        <v>3</v>
      </c>
      <c r="AV38" s="21">
        <v>3</v>
      </c>
    </row>
    <row r="39" spans="1:48" ht="48" customHeight="1">
      <c r="A39" s="65" t="s">
        <v>33</v>
      </c>
      <c r="B39" s="65" t="s">
        <v>85</v>
      </c>
      <c r="C39" s="63" t="s">
        <v>95</v>
      </c>
      <c r="D39" s="65" t="s">
        <v>75</v>
      </c>
      <c r="E39" s="18">
        <f t="shared" si="21"/>
        <v>225</v>
      </c>
      <c r="F39" s="18">
        <f t="shared" si="22"/>
        <v>155</v>
      </c>
      <c r="G39" s="18">
        <f t="shared" si="23"/>
        <v>0</v>
      </c>
      <c r="H39" s="18">
        <f t="shared" si="24"/>
        <v>120</v>
      </c>
      <c r="I39" s="19"/>
      <c r="J39" s="19">
        <v>120</v>
      </c>
      <c r="K39" s="19"/>
      <c r="L39" s="19"/>
      <c r="M39" s="18">
        <f t="shared" si="25"/>
        <v>35</v>
      </c>
      <c r="N39" s="18">
        <f t="shared" si="26"/>
        <v>70</v>
      </c>
      <c r="O39" s="20"/>
      <c r="P39" s="20"/>
      <c r="Q39" s="20"/>
      <c r="R39" s="20"/>
      <c r="S39" s="20"/>
      <c r="T39" s="20"/>
      <c r="U39" s="20"/>
      <c r="V39" s="20"/>
      <c r="W39" s="20"/>
      <c r="X39" s="20">
        <v>30</v>
      </c>
      <c r="Y39" s="20">
        <v>15</v>
      </c>
      <c r="Z39" s="20">
        <v>30</v>
      </c>
      <c r="AA39" s="20"/>
      <c r="AB39" s="20">
        <v>45</v>
      </c>
      <c r="AC39" s="20">
        <v>10</v>
      </c>
      <c r="AD39" s="20">
        <v>20</v>
      </c>
      <c r="AE39" s="20"/>
      <c r="AF39" s="20">
        <v>45</v>
      </c>
      <c r="AG39" s="20">
        <v>10</v>
      </c>
      <c r="AH39" s="20">
        <v>20</v>
      </c>
      <c r="AI39" s="20"/>
      <c r="AJ39" s="20"/>
      <c r="AK39" s="20"/>
      <c r="AL39" s="20"/>
      <c r="AM39" s="20"/>
      <c r="AN39" s="20"/>
      <c r="AO39" s="20">
        <v>3</v>
      </c>
      <c r="AP39" s="20">
        <v>3</v>
      </c>
      <c r="AQ39" s="20">
        <v>3</v>
      </c>
      <c r="AR39" s="20"/>
      <c r="AS39" s="21">
        <v>6</v>
      </c>
      <c r="AT39" s="21">
        <v>9</v>
      </c>
      <c r="AU39" s="21">
        <v>9</v>
      </c>
      <c r="AV39" s="21">
        <v>9</v>
      </c>
    </row>
    <row r="40" spans="1:48" ht="51.75" customHeight="1">
      <c r="A40" s="65" t="s">
        <v>35</v>
      </c>
      <c r="B40" s="65" t="s">
        <v>85</v>
      </c>
      <c r="C40" s="63" t="s">
        <v>69</v>
      </c>
      <c r="D40" s="65" t="s">
        <v>73</v>
      </c>
      <c r="E40" s="18">
        <f t="shared" si="21"/>
        <v>200</v>
      </c>
      <c r="F40" s="18">
        <f t="shared" si="22"/>
        <v>85</v>
      </c>
      <c r="G40" s="18">
        <f t="shared" si="23"/>
        <v>0</v>
      </c>
      <c r="H40" s="18">
        <f t="shared" si="24"/>
        <v>60</v>
      </c>
      <c r="I40" s="19"/>
      <c r="J40" s="19">
        <v>60</v>
      </c>
      <c r="K40" s="19"/>
      <c r="L40" s="19"/>
      <c r="M40" s="18">
        <f t="shared" si="25"/>
        <v>25</v>
      </c>
      <c r="N40" s="18">
        <f t="shared" si="26"/>
        <v>115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>
        <v>30</v>
      </c>
      <c r="AC40" s="20">
        <v>10</v>
      </c>
      <c r="AD40" s="20">
        <v>10</v>
      </c>
      <c r="AE40" s="20"/>
      <c r="AF40" s="20">
        <v>15</v>
      </c>
      <c r="AG40" s="20"/>
      <c r="AH40" s="20">
        <v>10</v>
      </c>
      <c r="AI40" s="20"/>
      <c r="AJ40" s="20">
        <v>15</v>
      </c>
      <c r="AK40" s="20">
        <v>15</v>
      </c>
      <c r="AL40" s="20">
        <v>95</v>
      </c>
      <c r="AM40" s="20"/>
      <c r="AN40" s="20"/>
      <c r="AO40" s="20"/>
      <c r="AP40" s="20">
        <v>2</v>
      </c>
      <c r="AQ40" s="20">
        <v>1</v>
      </c>
      <c r="AR40" s="20">
        <v>5</v>
      </c>
      <c r="AS40" s="21">
        <v>4</v>
      </c>
      <c r="AT40" s="21">
        <v>8</v>
      </c>
      <c r="AU40" s="21">
        <v>8</v>
      </c>
      <c r="AV40" s="21">
        <v>8</v>
      </c>
    </row>
    <row r="41" spans="1:48" ht="47.25" customHeight="1">
      <c r="A41" s="65" t="s">
        <v>36</v>
      </c>
      <c r="B41" s="65" t="s">
        <v>85</v>
      </c>
      <c r="C41" s="63" t="s">
        <v>70</v>
      </c>
      <c r="D41" s="65" t="s">
        <v>73</v>
      </c>
      <c r="E41" s="18">
        <f t="shared" si="21"/>
        <v>175</v>
      </c>
      <c r="F41" s="18">
        <f t="shared" si="22"/>
        <v>120</v>
      </c>
      <c r="G41" s="18">
        <f t="shared" si="23"/>
        <v>0</v>
      </c>
      <c r="H41" s="18">
        <f t="shared" si="24"/>
        <v>90</v>
      </c>
      <c r="I41" s="19"/>
      <c r="J41" s="19">
        <v>90</v>
      </c>
      <c r="K41" s="19"/>
      <c r="L41" s="19"/>
      <c r="M41" s="18">
        <f t="shared" si="25"/>
        <v>30</v>
      </c>
      <c r="N41" s="18">
        <f t="shared" si="26"/>
        <v>55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>
        <v>30</v>
      </c>
      <c r="AC41" s="20">
        <v>10</v>
      </c>
      <c r="AD41" s="20">
        <v>10</v>
      </c>
      <c r="AE41" s="20"/>
      <c r="AF41" s="20">
        <v>30</v>
      </c>
      <c r="AG41" s="20">
        <v>5</v>
      </c>
      <c r="AH41" s="20">
        <v>15</v>
      </c>
      <c r="AI41" s="20"/>
      <c r="AJ41" s="20">
        <v>30</v>
      </c>
      <c r="AK41" s="20">
        <v>15</v>
      </c>
      <c r="AL41" s="20">
        <v>30</v>
      </c>
      <c r="AM41" s="20"/>
      <c r="AN41" s="20"/>
      <c r="AO41" s="20"/>
      <c r="AP41" s="20">
        <v>2</v>
      </c>
      <c r="AQ41" s="20">
        <v>2</v>
      </c>
      <c r="AR41" s="20">
        <v>3</v>
      </c>
      <c r="AS41" s="20">
        <v>5</v>
      </c>
      <c r="AT41" s="20">
        <v>7</v>
      </c>
      <c r="AU41" s="20">
        <v>7</v>
      </c>
      <c r="AV41" s="20">
        <v>7</v>
      </c>
    </row>
    <row r="42" spans="1:48" ht="49.5" customHeight="1">
      <c r="A42" s="65" t="s">
        <v>37</v>
      </c>
      <c r="B42" s="65" t="s">
        <v>85</v>
      </c>
      <c r="C42" s="63" t="s">
        <v>68</v>
      </c>
      <c r="D42" s="65" t="s">
        <v>73</v>
      </c>
      <c r="E42" s="18">
        <f t="shared" si="21"/>
        <v>100</v>
      </c>
      <c r="F42" s="18">
        <f t="shared" si="22"/>
        <v>65</v>
      </c>
      <c r="G42" s="18">
        <f t="shared" si="23"/>
        <v>0</v>
      </c>
      <c r="H42" s="18">
        <f t="shared" si="24"/>
        <v>45</v>
      </c>
      <c r="I42" s="19"/>
      <c r="J42" s="19">
        <v>45</v>
      </c>
      <c r="K42" s="19"/>
      <c r="L42" s="19"/>
      <c r="M42" s="18">
        <f t="shared" si="25"/>
        <v>20</v>
      </c>
      <c r="N42" s="18">
        <f t="shared" si="26"/>
        <v>35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>
        <v>45</v>
      </c>
      <c r="AK42" s="20">
        <v>20</v>
      </c>
      <c r="AL42" s="20">
        <v>35</v>
      </c>
      <c r="AM42" s="20"/>
      <c r="AN42" s="20"/>
      <c r="AO42" s="20"/>
      <c r="AP42" s="20"/>
      <c r="AQ42" s="20"/>
      <c r="AR42" s="20">
        <v>4</v>
      </c>
      <c r="AS42" s="20">
        <v>2</v>
      </c>
      <c r="AT42" s="20">
        <v>4</v>
      </c>
      <c r="AU42" s="20">
        <v>4</v>
      </c>
      <c r="AV42" s="20">
        <v>4</v>
      </c>
    </row>
    <row r="43" spans="1:48" ht="50.25" customHeight="1">
      <c r="A43" s="65" t="s">
        <v>43</v>
      </c>
      <c r="B43" s="65" t="s">
        <v>85</v>
      </c>
      <c r="C43" s="64" t="s">
        <v>54</v>
      </c>
      <c r="D43" s="65" t="s">
        <v>73</v>
      </c>
      <c r="E43" s="18">
        <f t="shared" si="21"/>
        <v>480</v>
      </c>
      <c r="F43" s="18">
        <f t="shared" si="22"/>
        <v>0</v>
      </c>
      <c r="G43" s="18">
        <f t="shared" si="23"/>
        <v>0</v>
      </c>
      <c r="H43" s="18">
        <f t="shared" si="24"/>
        <v>0</v>
      </c>
      <c r="I43" s="19"/>
      <c r="J43" s="19"/>
      <c r="K43" s="19"/>
      <c r="L43" s="19"/>
      <c r="M43" s="18">
        <f t="shared" si="25"/>
        <v>0</v>
      </c>
      <c r="N43" s="18">
        <f t="shared" si="26"/>
        <v>480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>
        <v>120</v>
      </c>
      <c r="AE43" s="20"/>
      <c r="AF43" s="20"/>
      <c r="AG43" s="20"/>
      <c r="AH43" s="20">
        <v>240</v>
      </c>
      <c r="AI43" s="20"/>
      <c r="AJ43" s="20"/>
      <c r="AK43" s="20"/>
      <c r="AL43" s="20">
        <v>120</v>
      </c>
      <c r="AM43" s="20"/>
      <c r="AN43" s="20"/>
      <c r="AO43" s="20"/>
      <c r="AP43" s="20">
        <v>4</v>
      </c>
      <c r="AQ43" s="20">
        <v>8</v>
      </c>
      <c r="AR43" s="20">
        <v>4</v>
      </c>
      <c r="AS43" s="20"/>
      <c r="AT43" s="20">
        <v>16</v>
      </c>
      <c r="AU43" s="20"/>
      <c r="AV43" s="20">
        <v>16</v>
      </c>
    </row>
    <row r="44" spans="1:48" ht="40.5" customHeight="1">
      <c r="A44" s="121" t="s">
        <v>115</v>
      </c>
      <c r="B44" s="122"/>
      <c r="C44" s="123"/>
      <c r="D44" s="124"/>
      <c r="E44" s="80">
        <f>SUM(E30,E20,E14,E8)</f>
        <v>4690</v>
      </c>
      <c r="F44" s="80">
        <f aca="true" t="shared" si="27" ref="F44:N44">SUM(F30,F20,F14,F8)</f>
        <v>2255</v>
      </c>
      <c r="G44" s="80">
        <f t="shared" si="27"/>
        <v>200</v>
      </c>
      <c r="H44" s="80">
        <f t="shared" si="27"/>
        <v>1660</v>
      </c>
      <c r="I44" s="80">
        <f t="shared" si="27"/>
        <v>210</v>
      </c>
      <c r="J44" s="80">
        <f t="shared" si="27"/>
        <v>1450</v>
      </c>
      <c r="K44" s="80">
        <f t="shared" si="27"/>
        <v>0</v>
      </c>
      <c r="L44" s="80">
        <f t="shared" si="27"/>
        <v>0</v>
      </c>
      <c r="M44" s="80">
        <f t="shared" si="27"/>
        <v>395</v>
      </c>
      <c r="N44" s="80">
        <f t="shared" si="27"/>
        <v>2435</v>
      </c>
      <c r="O44" s="39">
        <f>SUM(O8,O14,O20,O30)</f>
        <v>75</v>
      </c>
      <c r="P44" s="39">
        <f aca="true" t="shared" si="28" ref="P44:AR44">SUM(P8,P14,P20,P30)</f>
        <v>270</v>
      </c>
      <c r="Q44" s="39">
        <f t="shared" si="28"/>
        <v>75</v>
      </c>
      <c r="R44" s="39">
        <f t="shared" si="28"/>
        <v>375</v>
      </c>
      <c r="S44" s="39">
        <f t="shared" si="28"/>
        <v>65</v>
      </c>
      <c r="T44" s="39">
        <f t="shared" si="28"/>
        <v>325</v>
      </c>
      <c r="U44" s="39">
        <f t="shared" si="28"/>
        <v>70</v>
      </c>
      <c r="V44" s="39">
        <f t="shared" si="28"/>
        <v>335</v>
      </c>
      <c r="W44" s="39">
        <f t="shared" si="28"/>
        <v>60</v>
      </c>
      <c r="X44" s="39">
        <f t="shared" si="28"/>
        <v>225</v>
      </c>
      <c r="Y44" s="39">
        <f t="shared" si="28"/>
        <v>50</v>
      </c>
      <c r="Z44" s="39">
        <f t="shared" si="28"/>
        <v>435</v>
      </c>
      <c r="AA44" s="39">
        <f t="shared" si="28"/>
        <v>0</v>
      </c>
      <c r="AB44" s="39">
        <f t="shared" si="28"/>
        <v>300</v>
      </c>
      <c r="AC44" s="39">
        <f t="shared" si="28"/>
        <v>50</v>
      </c>
      <c r="AD44" s="39">
        <f t="shared" si="28"/>
        <v>420</v>
      </c>
      <c r="AE44" s="39">
        <f t="shared" si="28"/>
        <v>0</v>
      </c>
      <c r="AF44" s="39">
        <f t="shared" si="28"/>
        <v>255</v>
      </c>
      <c r="AG44" s="39">
        <f t="shared" si="28"/>
        <v>60</v>
      </c>
      <c r="AH44" s="39">
        <f t="shared" si="28"/>
        <v>475</v>
      </c>
      <c r="AI44" s="39">
        <f t="shared" si="28"/>
        <v>0</v>
      </c>
      <c r="AJ44" s="39">
        <f t="shared" si="28"/>
        <v>285</v>
      </c>
      <c r="AK44" s="39">
        <f t="shared" si="28"/>
        <v>90</v>
      </c>
      <c r="AL44" s="39">
        <f t="shared" si="28"/>
        <v>395</v>
      </c>
      <c r="AM44" s="39">
        <f t="shared" si="28"/>
        <v>30</v>
      </c>
      <c r="AN44" s="39">
        <f t="shared" si="28"/>
        <v>30</v>
      </c>
      <c r="AO44" s="39">
        <f t="shared" si="28"/>
        <v>30</v>
      </c>
      <c r="AP44" s="39">
        <f t="shared" si="28"/>
        <v>30</v>
      </c>
      <c r="AQ44" s="39">
        <f t="shared" si="28"/>
        <v>30</v>
      </c>
      <c r="AR44" s="39">
        <f t="shared" si="28"/>
        <v>30</v>
      </c>
      <c r="AS44" s="80">
        <f>SUM(AS8,AS14,AS20,AS30)</f>
        <v>90</v>
      </c>
      <c r="AT44" s="80">
        <f>SUM(AT8,AT14,AT20,AT30)</f>
        <v>179</v>
      </c>
      <c r="AU44" s="80">
        <f>SUM(AU8,AU14,AU20,AU30)</f>
        <v>160</v>
      </c>
      <c r="AV44" s="80">
        <f>SUM(AV8,AV14,AV20,AV30)</f>
        <v>143</v>
      </c>
    </row>
    <row r="45" spans="1:48" ht="37.5" customHeight="1">
      <c r="A45" s="125"/>
      <c r="B45" s="126"/>
      <c r="C45" s="126"/>
      <c r="D45" s="127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97">
        <f>SUM(O44:R44)</f>
        <v>795</v>
      </c>
      <c r="P45" s="98"/>
      <c r="Q45" s="98"/>
      <c r="R45" s="99"/>
      <c r="S45" s="97">
        <f>SUM(S44:V44)</f>
        <v>795</v>
      </c>
      <c r="T45" s="98"/>
      <c r="U45" s="98"/>
      <c r="V45" s="99"/>
      <c r="W45" s="97">
        <f>SUM(W44:Z44)</f>
        <v>770</v>
      </c>
      <c r="X45" s="98"/>
      <c r="Y45" s="98"/>
      <c r="Z45" s="99"/>
      <c r="AA45" s="97">
        <f>SUM(AA44:AD44)</f>
        <v>770</v>
      </c>
      <c r="AB45" s="98"/>
      <c r="AC45" s="98"/>
      <c r="AD45" s="99"/>
      <c r="AE45" s="97">
        <f>SUM(AE44:AH44)</f>
        <v>790</v>
      </c>
      <c r="AF45" s="98"/>
      <c r="AG45" s="98"/>
      <c r="AH45" s="99"/>
      <c r="AI45" s="97">
        <f>SUM(AI44:AL44)</f>
        <v>770</v>
      </c>
      <c r="AJ45" s="98"/>
      <c r="AK45" s="98"/>
      <c r="AL45" s="99"/>
      <c r="AM45" s="105">
        <f>SUM(AM44:AR44)</f>
        <v>180</v>
      </c>
      <c r="AN45" s="106"/>
      <c r="AO45" s="106"/>
      <c r="AP45" s="106"/>
      <c r="AQ45" s="106"/>
      <c r="AR45" s="107"/>
      <c r="AS45" s="81"/>
      <c r="AT45" s="81"/>
      <c r="AU45" s="81"/>
      <c r="AV45" s="81"/>
    </row>
    <row r="46" spans="1:48" ht="46.5" customHeight="1">
      <c r="A46" s="121" t="s">
        <v>106</v>
      </c>
      <c r="B46" s="122"/>
      <c r="C46" s="123"/>
      <c r="D46" s="124"/>
      <c r="E46" s="80">
        <f>SUM(E37,E20,E14,E8)</f>
        <v>4690</v>
      </c>
      <c r="F46" s="80">
        <f aca="true" t="shared" si="29" ref="F46:N46">SUM(F37,F20,F14,F8)</f>
        <v>2255</v>
      </c>
      <c r="G46" s="80">
        <f t="shared" si="29"/>
        <v>200</v>
      </c>
      <c r="H46" s="80">
        <f t="shared" si="29"/>
        <v>1660</v>
      </c>
      <c r="I46" s="80">
        <f t="shared" si="29"/>
        <v>150</v>
      </c>
      <c r="J46" s="80">
        <f t="shared" si="29"/>
        <v>1510</v>
      </c>
      <c r="K46" s="80">
        <f t="shared" si="29"/>
        <v>0</v>
      </c>
      <c r="L46" s="80">
        <f t="shared" si="29"/>
        <v>0</v>
      </c>
      <c r="M46" s="80">
        <f t="shared" si="29"/>
        <v>395</v>
      </c>
      <c r="N46" s="80">
        <f t="shared" si="29"/>
        <v>2435</v>
      </c>
      <c r="O46" s="39">
        <f>SUM(O8,O14,O20,O37)</f>
        <v>75</v>
      </c>
      <c r="P46" s="39">
        <f aca="true" t="shared" si="30" ref="P46:AR46">SUM(P8,P14,P20,P37)</f>
        <v>270</v>
      </c>
      <c r="Q46" s="39">
        <f t="shared" si="30"/>
        <v>75</v>
      </c>
      <c r="R46" s="39">
        <f t="shared" si="30"/>
        <v>375</v>
      </c>
      <c r="S46" s="39">
        <f t="shared" si="30"/>
        <v>65</v>
      </c>
      <c r="T46" s="39">
        <f t="shared" si="30"/>
        <v>325</v>
      </c>
      <c r="U46" s="39">
        <f t="shared" si="30"/>
        <v>70</v>
      </c>
      <c r="V46" s="39">
        <f t="shared" si="30"/>
        <v>335</v>
      </c>
      <c r="W46" s="39">
        <f t="shared" si="30"/>
        <v>60</v>
      </c>
      <c r="X46" s="39">
        <f t="shared" si="30"/>
        <v>240</v>
      </c>
      <c r="Y46" s="39">
        <f t="shared" si="30"/>
        <v>55</v>
      </c>
      <c r="Z46" s="39">
        <f t="shared" si="30"/>
        <v>415</v>
      </c>
      <c r="AA46" s="39">
        <f t="shared" si="30"/>
        <v>0</v>
      </c>
      <c r="AB46" s="39">
        <f t="shared" si="30"/>
        <v>285</v>
      </c>
      <c r="AC46" s="39">
        <f t="shared" si="30"/>
        <v>55</v>
      </c>
      <c r="AD46" s="39">
        <f t="shared" si="30"/>
        <v>430</v>
      </c>
      <c r="AE46" s="39">
        <f t="shared" si="30"/>
        <v>0</v>
      </c>
      <c r="AF46" s="39">
        <f t="shared" si="30"/>
        <v>270</v>
      </c>
      <c r="AG46" s="39">
        <f t="shared" si="30"/>
        <v>50</v>
      </c>
      <c r="AH46" s="39">
        <f t="shared" si="30"/>
        <v>470</v>
      </c>
      <c r="AI46" s="39">
        <f t="shared" si="30"/>
        <v>0</v>
      </c>
      <c r="AJ46" s="39">
        <f t="shared" si="30"/>
        <v>270</v>
      </c>
      <c r="AK46" s="39">
        <f t="shared" si="30"/>
        <v>90</v>
      </c>
      <c r="AL46" s="39">
        <f t="shared" si="30"/>
        <v>410</v>
      </c>
      <c r="AM46" s="39">
        <f t="shared" si="30"/>
        <v>30</v>
      </c>
      <c r="AN46" s="39">
        <f t="shared" si="30"/>
        <v>30</v>
      </c>
      <c r="AO46" s="39">
        <f t="shared" si="30"/>
        <v>30</v>
      </c>
      <c r="AP46" s="39">
        <f t="shared" si="30"/>
        <v>30</v>
      </c>
      <c r="AQ46" s="39">
        <f t="shared" si="30"/>
        <v>30</v>
      </c>
      <c r="AR46" s="39">
        <f t="shared" si="30"/>
        <v>30</v>
      </c>
      <c r="AS46" s="80">
        <f>SUM(AS8,AS14,AS20,AS37)</f>
        <v>90</v>
      </c>
      <c r="AT46" s="80">
        <f>SUM(AT8,AT14,AT20,AT37)</f>
        <v>179</v>
      </c>
      <c r="AU46" s="80">
        <f>SUM(AU8,AU14,AU20,AU37)</f>
        <v>160</v>
      </c>
      <c r="AV46" s="80">
        <f>SUM(AV8,AV14,AV20,AV37)</f>
        <v>143</v>
      </c>
    </row>
    <row r="47" spans="1:48" ht="40.5" customHeight="1">
      <c r="A47" s="125"/>
      <c r="B47" s="126"/>
      <c r="C47" s="126"/>
      <c r="D47" s="127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97">
        <f>SUM(O46:R46)</f>
        <v>795</v>
      </c>
      <c r="P47" s="98"/>
      <c r="Q47" s="98"/>
      <c r="R47" s="99"/>
      <c r="S47" s="97">
        <f>SUM(S46:V46)</f>
        <v>795</v>
      </c>
      <c r="T47" s="98"/>
      <c r="U47" s="98"/>
      <c r="V47" s="99"/>
      <c r="W47" s="97">
        <f>SUM(W46:Z46)</f>
        <v>770</v>
      </c>
      <c r="X47" s="98"/>
      <c r="Y47" s="98"/>
      <c r="Z47" s="99"/>
      <c r="AA47" s="97">
        <f>SUM(AA46:AD46)</f>
        <v>770</v>
      </c>
      <c r="AB47" s="98"/>
      <c r="AC47" s="98"/>
      <c r="AD47" s="99"/>
      <c r="AE47" s="97">
        <f>SUM(AE46:AH46)</f>
        <v>790</v>
      </c>
      <c r="AF47" s="98"/>
      <c r="AG47" s="98"/>
      <c r="AH47" s="99"/>
      <c r="AI47" s="97">
        <f>SUM(AI46:AL46)</f>
        <v>770</v>
      </c>
      <c r="AJ47" s="98"/>
      <c r="AK47" s="98"/>
      <c r="AL47" s="99"/>
      <c r="AM47" s="105">
        <f>SUM(AM46:AR46)</f>
        <v>180</v>
      </c>
      <c r="AN47" s="106"/>
      <c r="AO47" s="106"/>
      <c r="AP47" s="106"/>
      <c r="AQ47" s="106"/>
      <c r="AR47" s="107"/>
      <c r="AS47" s="81"/>
      <c r="AT47" s="81"/>
      <c r="AU47" s="81"/>
      <c r="AV47" s="81"/>
    </row>
  </sheetData>
  <sheetProtection/>
  <mergeCells count="85">
    <mergeCell ref="AT44:AT45"/>
    <mergeCell ref="AT46:AT47"/>
    <mergeCell ref="A46:D47"/>
    <mergeCell ref="AQ6:AQ7"/>
    <mergeCell ref="AP6:AP7"/>
    <mergeCell ref="A44:D45"/>
    <mergeCell ref="I5:I7"/>
    <mergeCell ref="E5:E7"/>
    <mergeCell ref="I46:I47"/>
    <mergeCell ref="AR6:AR7"/>
    <mergeCell ref="AM1:AV1"/>
    <mergeCell ref="J46:J47"/>
    <mergeCell ref="AV44:AV45"/>
    <mergeCell ref="M46:M47"/>
    <mergeCell ref="O45:R45"/>
    <mergeCell ref="AA47:AD47"/>
    <mergeCell ref="AU44:AU45"/>
    <mergeCell ref="A1:AL1"/>
    <mergeCell ref="E4:N4"/>
    <mergeCell ref="H46:H47"/>
    <mergeCell ref="K44:K45"/>
    <mergeCell ref="AO6:AO7"/>
    <mergeCell ref="M5:M7"/>
    <mergeCell ref="E46:E47"/>
    <mergeCell ref="W5:AD5"/>
    <mergeCell ref="E44:E45"/>
    <mergeCell ref="K46:K47"/>
    <mergeCell ref="L46:L47"/>
    <mergeCell ref="AN6:AN7"/>
    <mergeCell ref="AM5:AR5"/>
    <mergeCell ref="AV46:AV47"/>
    <mergeCell ref="AE47:AH47"/>
    <mergeCell ref="AI47:AL47"/>
    <mergeCell ref="S47:V47"/>
    <mergeCell ref="AS46:AS47"/>
    <mergeCell ref="AM47:AR47"/>
    <mergeCell ref="AU46:AU47"/>
    <mergeCell ref="W47:Z47"/>
    <mergeCell ref="O4:AL4"/>
    <mergeCell ref="S45:V45"/>
    <mergeCell ref="AE5:AL5"/>
    <mergeCell ref="O6:R6"/>
    <mergeCell ref="M44:M45"/>
    <mergeCell ref="AI6:AL6"/>
    <mergeCell ref="AA6:AD6"/>
    <mergeCell ref="W45:Z45"/>
    <mergeCell ref="AA45:AD45"/>
    <mergeCell ref="W6:Z6"/>
    <mergeCell ref="L44:L45"/>
    <mergeCell ref="S6:V6"/>
    <mergeCell ref="AI45:AL45"/>
    <mergeCell ref="AE45:AH45"/>
    <mergeCell ref="AM45:AR45"/>
    <mergeCell ref="N5:N7"/>
    <mergeCell ref="L5:L7"/>
    <mergeCell ref="A4:A7"/>
    <mergeCell ref="N44:N45"/>
    <mergeCell ref="D4:D7"/>
    <mergeCell ref="F44:F45"/>
    <mergeCell ref="H5:H7"/>
    <mergeCell ref="J5:J7"/>
    <mergeCell ref="G44:G45"/>
    <mergeCell ref="C4:C7"/>
    <mergeCell ref="H44:H45"/>
    <mergeCell ref="B4:B7"/>
    <mergeCell ref="G46:G47"/>
    <mergeCell ref="AM4:AV4"/>
    <mergeCell ref="AV6:AV7"/>
    <mergeCell ref="AM6:AM7"/>
    <mergeCell ref="A2:C2"/>
    <mergeCell ref="F46:F47"/>
    <mergeCell ref="O47:R47"/>
    <mergeCell ref="AS6:AS7"/>
    <mergeCell ref="AE6:AH6"/>
    <mergeCell ref="N46:N47"/>
    <mergeCell ref="AS44:AS45"/>
    <mergeCell ref="F5:F7"/>
    <mergeCell ref="I44:I45"/>
    <mergeCell ref="AU6:AU7"/>
    <mergeCell ref="AT6:AT7"/>
    <mergeCell ref="J44:J45"/>
    <mergeCell ref="G5:G7"/>
    <mergeCell ref="O5:V5"/>
    <mergeCell ref="K5:K7"/>
    <mergeCell ref="AS5:AV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19" r:id="rId1"/>
  <headerFooter alignWithMargins="0"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6"/>
  <sheetViews>
    <sheetView zoomScale="25" zoomScaleNormal="25" zoomScalePageLayoutView="0" workbookViewId="0" topLeftCell="A1">
      <selection activeCell="C4" sqref="C4:C7"/>
    </sheetView>
  </sheetViews>
  <sheetFormatPr defaultColWidth="11.19921875" defaultRowHeight="15"/>
  <cols>
    <col min="1" max="1" width="7.69921875" style="5" customWidth="1"/>
    <col min="2" max="2" width="11.59765625" style="5" customWidth="1"/>
    <col min="3" max="3" width="97.59765625" style="5" customWidth="1"/>
    <col min="4" max="4" width="15.09765625" style="5" customWidth="1"/>
    <col min="5" max="5" width="15.59765625" style="5" customWidth="1"/>
    <col min="6" max="12" width="11.19921875" style="5" customWidth="1"/>
    <col min="13" max="13" width="15.09765625" style="5" customWidth="1"/>
    <col min="14" max="14" width="12.69921875" style="5" customWidth="1"/>
    <col min="15" max="52" width="8.59765625" style="5" customWidth="1"/>
    <col min="53" max="16384" width="11.19921875" style="5" customWidth="1"/>
  </cols>
  <sheetData>
    <row r="1" spans="1:48" ht="45">
      <c r="A1" s="130" t="s">
        <v>116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4"/>
      <c r="AM1" s="135"/>
      <c r="AN1" s="136"/>
      <c r="AO1" s="136"/>
      <c r="AP1" s="136"/>
      <c r="AQ1" s="136"/>
      <c r="AR1" s="136"/>
      <c r="AS1" s="136"/>
      <c r="AT1" s="136"/>
      <c r="AU1" s="136"/>
      <c r="AV1" s="137"/>
    </row>
    <row r="2" spans="1:48" ht="44.25">
      <c r="A2" s="138" t="s">
        <v>0</v>
      </c>
      <c r="B2" s="139"/>
      <c r="C2" s="14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  <c r="AN2" s="8"/>
      <c r="AO2" s="8"/>
      <c r="AP2" s="8"/>
      <c r="AQ2" s="8"/>
      <c r="AR2" s="8"/>
      <c r="AS2" s="9"/>
      <c r="AT2" s="9"/>
      <c r="AU2" s="9"/>
      <c r="AV2" s="10"/>
    </row>
    <row r="3" spans="1:48" ht="36" customHeight="1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  <c r="AN3" s="15"/>
      <c r="AO3" s="15"/>
      <c r="AP3" s="15"/>
      <c r="AQ3" s="15"/>
      <c r="AR3" s="15"/>
      <c r="AS3" s="16"/>
      <c r="AT3" s="16"/>
      <c r="AU3" s="16"/>
      <c r="AV3" s="17"/>
    </row>
    <row r="4" spans="1:48" ht="57.75" customHeight="1">
      <c r="A4" s="92" t="s">
        <v>1</v>
      </c>
      <c r="B4" s="104" t="s">
        <v>82</v>
      </c>
      <c r="C4" s="92" t="s">
        <v>2</v>
      </c>
      <c r="D4" s="82" t="s">
        <v>3</v>
      </c>
      <c r="E4" s="87" t="s">
        <v>4</v>
      </c>
      <c r="F4" s="88"/>
      <c r="G4" s="88"/>
      <c r="H4" s="88"/>
      <c r="I4" s="88"/>
      <c r="J4" s="88"/>
      <c r="K4" s="88"/>
      <c r="L4" s="88"/>
      <c r="M4" s="88"/>
      <c r="N4" s="89"/>
      <c r="O4" s="87" t="s">
        <v>5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9"/>
      <c r="AM4" s="87" t="s">
        <v>6</v>
      </c>
      <c r="AN4" s="88"/>
      <c r="AO4" s="88"/>
      <c r="AP4" s="88"/>
      <c r="AQ4" s="88"/>
      <c r="AR4" s="88"/>
      <c r="AS4" s="88"/>
      <c r="AT4" s="88"/>
      <c r="AU4" s="88"/>
      <c r="AV4" s="89"/>
    </row>
    <row r="5" spans="1:48" ht="51.75" customHeight="1">
      <c r="A5" s="100"/>
      <c r="B5" s="83"/>
      <c r="C5" s="100"/>
      <c r="D5" s="83"/>
      <c r="E5" s="82" t="s">
        <v>7</v>
      </c>
      <c r="F5" s="82" t="s">
        <v>8</v>
      </c>
      <c r="G5" s="82" t="s">
        <v>9</v>
      </c>
      <c r="H5" s="82" t="s">
        <v>10</v>
      </c>
      <c r="I5" s="82" t="s">
        <v>11</v>
      </c>
      <c r="J5" s="82" t="s">
        <v>48</v>
      </c>
      <c r="K5" s="82" t="s">
        <v>49</v>
      </c>
      <c r="L5" s="82" t="s">
        <v>50</v>
      </c>
      <c r="M5" s="108" t="s">
        <v>56</v>
      </c>
      <c r="N5" s="108" t="s">
        <v>57</v>
      </c>
      <c r="O5" s="87" t="s">
        <v>12</v>
      </c>
      <c r="P5" s="88"/>
      <c r="Q5" s="88"/>
      <c r="R5" s="88"/>
      <c r="S5" s="88"/>
      <c r="T5" s="88"/>
      <c r="U5" s="88"/>
      <c r="V5" s="89"/>
      <c r="W5" s="87" t="s">
        <v>13</v>
      </c>
      <c r="X5" s="88"/>
      <c r="Y5" s="88"/>
      <c r="Z5" s="88"/>
      <c r="AA5" s="88"/>
      <c r="AB5" s="88"/>
      <c r="AC5" s="88"/>
      <c r="AD5" s="89"/>
      <c r="AE5" s="87" t="s">
        <v>64</v>
      </c>
      <c r="AF5" s="88"/>
      <c r="AG5" s="88"/>
      <c r="AH5" s="88"/>
      <c r="AI5" s="88"/>
      <c r="AJ5" s="88"/>
      <c r="AK5" s="88"/>
      <c r="AL5" s="89"/>
      <c r="AM5" s="87" t="s">
        <v>14</v>
      </c>
      <c r="AN5" s="88"/>
      <c r="AO5" s="88"/>
      <c r="AP5" s="88"/>
      <c r="AQ5" s="88"/>
      <c r="AR5" s="89"/>
      <c r="AS5" s="87" t="s">
        <v>15</v>
      </c>
      <c r="AT5" s="88"/>
      <c r="AU5" s="88"/>
      <c r="AV5" s="89"/>
    </row>
    <row r="6" spans="1:48" ht="54.75" customHeight="1">
      <c r="A6" s="100"/>
      <c r="B6" s="83"/>
      <c r="C6" s="102"/>
      <c r="D6" s="83"/>
      <c r="E6" s="83"/>
      <c r="F6" s="83"/>
      <c r="G6" s="83"/>
      <c r="H6" s="83"/>
      <c r="I6" s="83"/>
      <c r="J6" s="83"/>
      <c r="K6" s="83"/>
      <c r="L6" s="83"/>
      <c r="M6" s="109"/>
      <c r="N6" s="109"/>
      <c r="O6" s="87" t="s">
        <v>16</v>
      </c>
      <c r="P6" s="88"/>
      <c r="Q6" s="88"/>
      <c r="R6" s="89"/>
      <c r="S6" s="87" t="s">
        <v>17</v>
      </c>
      <c r="T6" s="88"/>
      <c r="U6" s="88"/>
      <c r="V6" s="89"/>
      <c r="W6" s="87" t="s">
        <v>18</v>
      </c>
      <c r="X6" s="88"/>
      <c r="Y6" s="88"/>
      <c r="Z6" s="89"/>
      <c r="AA6" s="87" t="s">
        <v>19</v>
      </c>
      <c r="AB6" s="88"/>
      <c r="AC6" s="88"/>
      <c r="AD6" s="89"/>
      <c r="AE6" s="87" t="s">
        <v>60</v>
      </c>
      <c r="AF6" s="88"/>
      <c r="AG6" s="88"/>
      <c r="AH6" s="89"/>
      <c r="AI6" s="87" t="s">
        <v>61</v>
      </c>
      <c r="AJ6" s="111"/>
      <c r="AK6" s="111"/>
      <c r="AL6" s="112"/>
      <c r="AM6" s="92" t="s">
        <v>20</v>
      </c>
      <c r="AN6" s="92" t="s">
        <v>21</v>
      </c>
      <c r="AO6" s="92" t="s">
        <v>22</v>
      </c>
      <c r="AP6" s="92" t="s">
        <v>23</v>
      </c>
      <c r="AQ6" s="92" t="s">
        <v>62</v>
      </c>
      <c r="AR6" s="92" t="s">
        <v>63</v>
      </c>
      <c r="AS6" s="90" t="s">
        <v>110</v>
      </c>
      <c r="AT6" s="85" t="s">
        <v>111</v>
      </c>
      <c r="AU6" s="85" t="s">
        <v>112</v>
      </c>
      <c r="AV6" s="90" t="s">
        <v>24</v>
      </c>
    </row>
    <row r="7" spans="1:48" ht="409.5" customHeight="1">
      <c r="A7" s="101"/>
      <c r="B7" s="84"/>
      <c r="C7" s="103"/>
      <c r="D7" s="84"/>
      <c r="E7" s="84"/>
      <c r="F7" s="84"/>
      <c r="G7" s="84"/>
      <c r="H7" s="84"/>
      <c r="I7" s="84"/>
      <c r="J7" s="84"/>
      <c r="K7" s="84"/>
      <c r="L7" s="84"/>
      <c r="M7" s="110"/>
      <c r="N7" s="110"/>
      <c r="O7" s="34" t="s">
        <v>25</v>
      </c>
      <c r="P7" s="34" t="s">
        <v>26</v>
      </c>
      <c r="Q7" s="34" t="s">
        <v>27</v>
      </c>
      <c r="R7" s="34" t="s">
        <v>28</v>
      </c>
      <c r="S7" s="34" t="s">
        <v>25</v>
      </c>
      <c r="T7" s="34" t="s">
        <v>26</v>
      </c>
      <c r="U7" s="34" t="s">
        <v>27</v>
      </c>
      <c r="V7" s="34" t="s">
        <v>28</v>
      </c>
      <c r="W7" s="34" t="s">
        <v>25</v>
      </c>
      <c r="X7" s="34" t="s">
        <v>26</v>
      </c>
      <c r="Y7" s="34" t="s">
        <v>27</v>
      </c>
      <c r="Z7" s="34" t="s">
        <v>28</v>
      </c>
      <c r="AA7" s="34" t="s">
        <v>25</v>
      </c>
      <c r="AB7" s="34" t="s">
        <v>26</v>
      </c>
      <c r="AC7" s="34" t="s">
        <v>27</v>
      </c>
      <c r="AD7" s="34" t="s">
        <v>28</v>
      </c>
      <c r="AE7" s="34" t="s">
        <v>25</v>
      </c>
      <c r="AF7" s="34" t="s">
        <v>26</v>
      </c>
      <c r="AG7" s="34" t="s">
        <v>27</v>
      </c>
      <c r="AH7" s="34" t="s">
        <v>28</v>
      </c>
      <c r="AI7" s="34" t="s">
        <v>25</v>
      </c>
      <c r="AJ7" s="34" t="s">
        <v>26</v>
      </c>
      <c r="AK7" s="34" t="s">
        <v>27</v>
      </c>
      <c r="AL7" s="34" t="s">
        <v>28</v>
      </c>
      <c r="AM7" s="93"/>
      <c r="AN7" s="93"/>
      <c r="AO7" s="93"/>
      <c r="AP7" s="93"/>
      <c r="AQ7" s="93"/>
      <c r="AR7" s="93"/>
      <c r="AS7" s="129"/>
      <c r="AT7" s="128"/>
      <c r="AU7" s="128"/>
      <c r="AV7" s="129"/>
    </row>
    <row r="8" spans="1:48" ht="39.75" customHeight="1">
      <c r="A8" s="34" t="s">
        <v>29</v>
      </c>
      <c r="B8" s="34"/>
      <c r="C8" s="35" t="s">
        <v>30</v>
      </c>
      <c r="D8" s="36"/>
      <c r="E8" s="37">
        <f>SUM(E9:E12)</f>
        <v>156</v>
      </c>
      <c r="F8" s="37">
        <f aca="true" t="shared" si="0" ref="F8:AV8">SUM(F9:F12)</f>
        <v>59</v>
      </c>
      <c r="G8" s="37">
        <f t="shared" si="0"/>
        <v>21</v>
      </c>
      <c r="H8" s="37">
        <f t="shared" si="0"/>
        <v>23</v>
      </c>
      <c r="I8" s="37">
        <f t="shared" si="0"/>
        <v>0</v>
      </c>
      <c r="J8" s="37">
        <f t="shared" si="0"/>
        <v>23</v>
      </c>
      <c r="K8" s="37">
        <f t="shared" si="0"/>
        <v>0</v>
      </c>
      <c r="L8" s="37">
        <f t="shared" si="0"/>
        <v>0</v>
      </c>
      <c r="M8" s="37">
        <f t="shared" si="0"/>
        <v>15</v>
      </c>
      <c r="N8" s="37">
        <f t="shared" si="0"/>
        <v>97</v>
      </c>
      <c r="O8" s="37">
        <f t="shared" si="0"/>
        <v>18</v>
      </c>
      <c r="P8" s="37">
        <f t="shared" si="0"/>
        <v>8</v>
      </c>
      <c r="Q8" s="37">
        <f t="shared" si="0"/>
        <v>10</v>
      </c>
      <c r="R8" s="37">
        <f t="shared" si="0"/>
        <v>57</v>
      </c>
      <c r="S8" s="37">
        <f t="shared" si="0"/>
        <v>3</v>
      </c>
      <c r="T8" s="37">
        <f t="shared" si="0"/>
        <v>15</v>
      </c>
      <c r="U8" s="37">
        <f t="shared" si="0"/>
        <v>5</v>
      </c>
      <c r="V8" s="37">
        <f t="shared" si="0"/>
        <v>40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  <c r="AE8" s="37">
        <f t="shared" si="0"/>
        <v>0</v>
      </c>
      <c r="AF8" s="37">
        <f t="shared" si="0"/>
        <v>0</v>
      </c>
      <c r="AG8" s="37">
        <f t="shared" si="0"/>
        <v>0</v>
      </c>
      <c r="AH8" s="37">
        <f t="shared" si="0"/>
        <v>0</v>
      </c>
      <c r="AI8" s="37">
        <f t="shared" si="0"/>
        <v>0</v>
      </c>
      <c r="AJ8" s="37">
        <f t="shared" si="0"/>
        <v>0</v>
      </c>
      <c r="AK8" s="37">
        <f t="shared" si="0"/>
        <v>0</v>
      </c>
      <c r="AL8" s="37">
        <f t="shared" si="0"/>
        <v>0</v>
      </c>
      <c r="AM8" s="37">
        <f t="shared" si="0"/>
        <v>3</v>
      </c>
      <c r="AN8" s="37">
        <f t="shared" si="0"/>
        <v>2</v>
      </c>
      <c r="AO8" s="37">
        <f t="shared" si="0"/>
        <v>0</v>
      </c>
      <c r="AP8" s="37">
        <f t="shared" si="0"/>
        <v>0</v>
      </c>
      <c r="AQ8" s="37">
        <f t="shared" si="0"/>
        <v>0</v>
      </c>
      <c r="AR8" s="37">
        <f t="shared" si="0"/>
        <v>0</v>
      </c>
      <c r="AS8" s="37">
        <f t="shared" si="0"/>
        <v>2</v>
      </c>
      <c r="AT8" s="37">
        <f t="shared" si="0"/>
        <v>4</v>
      </c>
      <c r="AU8" s="37">
        <f t="shared" si="0"/>
        <v>1</v>
      </c>
      <c r="AV8" s="37">
        <f t="shared" si="0"/>
        <v>1</v>
      </c>
    </row>
    <row r="9" spans="1:48" ht="57.75" customHeight="1">
      <c r="A9" s="4" t="s">
        <v>31</v>
      </c>
      <c r="B9" s="4" t="s">
        <v>83</v>
      </c>
      <c r="C9" s="2" t="s">
        <v>86</v>
      </c>
      <c r="D9" s="4" t="s">
        <v>114</v>
      </c>
      <c r="E9" s="18">
        <f>SUM(F9,N9)</f>
        <v>10</v>
      </c>
      <c r="F9" s="18">
        <f>SUM(G9,H9,M9)</f>
        <v>10</v>
      </c>
      <c r="G9" s="18">
        <f aca="true" t="shared" si="1" ref="G9:H12">SUM(O9,S9,W9,AA9,AE9,AI9)</f>
        <v>10</v>
      </c>
      <c r="H9" s="18">
        <f t="shared" si="1"/>
        <v>0</v>
      </c>
      <c r="I9" s="19"/>
      <c r="J9" s="19"/>
      <c r="K9" s="19"/>
      <c r="L9" s="19"/>
      <c r="M9" s="18">
        <f aca="true" t="shared" si="2" ref="M9:N11">SUM(Q9,U9,Y9,AC9,AG9,AK9)</f>
        <v>0</v>
      </c>
      <c r="N9" s="18">
        <f t="shared" si="2"/>
        <v>0</v>
      </c>
      <c r="O9" s="20">
        <v>10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ht="55.5" customHeight="1">
      <c r="A10" s="4" t="s">
        <v>33</v>
      </c>
      <c r="B10" s="4" t="s">
        <v>83</v>
      </c>
      <c r="C10" s="3" t="s">
        <v>58</v>
      </c>
      <c r="D10" s="4" t="s">
        <v>34</v>
      </c>
      <c r="E10" s="18">
        <f>SUM(F10,N10)</f>
        <v>30</v>
      </c>
      <c r="F10" s="18">
        <f>SUM(G10,H10,M10)</f>
        <v>13</v>
      </c>
      <c r="G10" s="18">
        <f t="shared" si="1"/>
        <v>8</v>
      </c>
      <c r="H10" s="18">
        <f t="shared" si="1"/>
        <v>0</v>
      </c>
      <c r="I10" s="19"/>
      <c r="J10" s="19"/>
      <c r="K10" s="19"/>
      <c r="L10" s="19"/>
      <c r="M10" s="18">
        <f t="shared" si="2"/>
        <v>5</v>
      </c>
      <c r="N10" s="18">
        <f t="shared" si="2"/>
        <v>17</v>
      </c>
      <c r="O10" s="20">
        <v>8</v>
      </c>
      <c r="P10" s="20"/>
      <c r="Q10" s="20">
        <v>5</v>
      </c>
      <c r="R10" s="20">
        <v>17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>
        <v>1</v>
      </c>
      <c r="AN10" s="20"/>
      <c r="AO10" s="20"/>
      <c r="AP10" s="20"/>
      <c r="AQ10" s="20"/>
      <c r="AR10" s="20"/>
      <c r="AS10" s="20">
        <v>1</v>
      </c>
      <c r="AT10" s="20"/>
      <c r="AU10" s="21">
        <v>1</v>
      </c>
      <c r="AV10" s="21">
        <v>1</v>
      </c>
    </row>
    <row r="11" spans="1:48" ht="66.75" customHeight="1">
      <c r="A11" s="4" t="s">
        <v>35</v>
      </c>
      <c r="B11" s="4" t="s">
        <v>83</v>
      </c>
      <c r="C11" s="2" t="s">
        <v>53</v>
      </c>
      <c r="D11" s="4" t="s">
        <v>42</v>
      </c>
      <c r="E11" s="18">
        <f>SUM(F11,N11)</f>
        <v>106</v>
      </c>
      <c r="F11" s="18">
        <f>SUM(G11,H11,M11)</f>
        <v>26</v>
      </c>
      <c r="G11" s="18">
        <f t="shared" si="1"/>
        <v>0</v>
      </c>
      <c r="H11" s="18">
        <f t="shared" si="1"/>
        <v>16</v>
      </c>
      <c r="I11" s="19"/>
      <c r="J11" s="19">
        <v>16</v>
      </c>
      <c r="K11" s="19"/>
      <c r="L11" s="19"/>
      <c r="M11" s="18">
        <f t="shared" si="2"/>
        <v>10</v>
      </c>
      <c r="N11" s="18">
        <f t="shared" si="2"/>
        <v>80</v>
      </c>
      <c r="O11" s="20"/>
      <c r="P11" s="20">
        <v>8</v>
      </c>
      <c r="Q11" s="20">
        <v>5</v>
      </c>
      <c r="R11" s="20">
        <v>40</v>
      </c>
      <c r="S11" s="20"/>
      <c r="T11" s="20">
        <v>8</v>
      </c>
      <c r="U11" s="20">
        <v>5</v>
      </c>
      <c r="V11" s="20">
        <v>40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>
        <v>2</v>
      </c>
      <c r="AN11" s="20">
        <v>2</v>
      </c>
      <c r="AO11" s="20"/>
      <c r="AP11" s="20"/>
      <c r="AQ11" s="20"/>
      <c r="AR11" s="20"/>
      <c r="AS11" s="21">
        <v>1</v>
      </c>
      <c r="AT11" s="21">
        <v>4</v>
      </c>
      <c r="AU11" s="20"/>
      <c r="AV11" s="20"/>
    </row>
    <row r="12" spans="1:48" ht="66.75" customHeight="1">
      <c r="A12" s="4" t="s">
        <v>36</v>
      </c>
      <c r="B12" s="4" t="s">
        <v>83</v>
      </c>
      <c r="C12" s="2" t="s">
        <v>89</v>
      </c>
      <c r="D12" s="4" t="s">
        <v>113</v>
      </c>
      <c r="E12" s="18">
        <f>SUM(F12,N12)</f>
        <v>10</v>
      </c>
      <c r="F12" s="18">
        <f>SUM(G12,H12,M12)</f>
        <v>10</v>
      </c>
      <c r="G12" s="18">
        <f t="shared" si="1"/>
        <v>3</v>
      </c>
      <c r="H12" s="18">
        <f t="shared" si="1"/>
        <v>7</v>
      </c>
      <c r="I12" s="19"/>
      <c r="J12" s="19">
        <v>7</v>
      </c>
      <c r="K12" s="19"/>
      <c r="L12" s="19"/>
      <c r="M12" s="18">
        <f>SUM(Q12,U12,Y12,AC12,AG12,AK12)</f>
        <v>0</v>
      </c>
      <c r="N12" s="18">
        <f>SUM(R12,V12,Z12,AD12,AH12,AL12)</f>
        <v>0</v>
      </c>
      <c r="O12" s="20"/>
      <c r="P12" s="20"/>
      <c r="Q12" s="20"/>
      <c r="R12" s="20"/>
      <c r="S12" s="20">
        <v>3</v>
      </c>
      <c r="T12" s="20">
        <v>7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  <c r="AT12" s="21"/>
      <c r="AU12" s="20"/>
      <c r="AV12" s="20"/>
    </row>
    <row r="13" spans="1:48" s="40" customFormat="1" ht="54.75" customHeight="1">
      <c r="A13" s="34" t="s">
        <v>38</v>
      </c>
      <c r="B13" s="34"/>
      <c r="C13" s="35" t="s">
        <v>39</v>
      </c>
      <c r="D13" s="36"/>
      <c r="E13" s="37">
        <f>SUM(E14:E18)</f>
        <v>2459</v>
      </c>
      <c r="F13" s="37">
        <f aca="true" t="shared" si="3" ref="F13:AV13">SUM(F14:F18)</f>
        <v>669</v>
      </c>
      <c r="G13" s="37">
        <f t="shared" si="3"/>
        <v>16</v>
      </c>
      <c r="H13" s="37">
        <f t="shared" si="3"/>
        <v>488</v>
      </c>
      <c r="I13" s="37">
        <f t="shared" si="3"/>
        <v>0</v>
      </c>
      <c r="J13" s="37">
        <f t="shared" si="3"/>
        <v>488</v>
      </c>
      <c r="K13" s="37">
        <f t="shared" si="3"/>
        <v>0</v>
      </c>
      <c r="L13" s="37">
        <f t="shared" si="3"/>
        <v>0</v>
      </c>
      <c r="M13" s="37">
        <f t="shared" si="3"/>
        <v>165</v>
      </c>
      <c r="N13" s="37">
        <f t="shared" si="3"/>
        <v>1790</v>
      </c>
      <c r="O13" s="37">
        <f t="shared" si="3"/>
        <v>8</v>
      </c>
      <c r="P13" s="37">
        <f t="shared" si="3"/>
        <v>80</v>
      </c>
      <c r="Q13" s="37">
        <f t="shared" si="3"/>
        <v>35</v>
      </c>
      <c r="R13" s="37">
        <f t="shared" si="3"/>
        <v>407</v>
      </c>
      <c r="S13" s="37">
        <f t="shared" si="3"/>
        <v>8</v>
      </c>
      <c r="T13" s="37">
        <f t="shared" si="3"/>
        <v>96</v>
      </c>
      <c r="U13" s="37">
        <f t="shared" si="3"/>
        <v>35</v>
      </c>
      <c r="V13" s="37">
        <f t="shared" si="3"/>
        <v>286</v>
      </c>
      <c r="W13" s="37">
        <f t="shared" si="3"/>
        <v>0</v>
      </c>
      <c r="X13" s="37">
        <f t="shared" si="3"/>
        <v>64</v>
      </c>
      <c r="Y13" s="37">
        <f t="shared" si="3"/>
        <v>20</v>
      </c>
      <c r="Z13" s="37">
        <f t="shared" si="3"/>
        <v>316</v>
      </c>
      <c r="AA13" s="37">
        <f t="shared" si="3"/>
        <v>0</v>
      </c>
      <c r="AB13" s="37">
        <f t="shared" si="3"/>
        <v>104</v>
      </c>
      <c r="AC13" s="37">
        <f t="shared" si="3"/>
        <v>25</v>
      </c>
      <c r="AD13" s="37">
        <f t="shared" si="3"/>
        <v>346</v>
      </c>
      <c r="AE13" s="37">
        <f t="shared" si="3"/>
        <v>0</v>
      </c>
      <c r="AF13" s="37">
        <f t="shared" si="3"/>
        <v>64</v>
      </c>
      <c r="AG13" s="37">
        <f t="shared" si="3"/>
        <v>25</v>
      </c>
      <c r="AH13" s="37">
        <f t="shared" si="3"/>
        <v>261</v>
      </c>
      <c r="AI13" s="37">
        <f t="shared" si="3"/>
        <v>0</v>
      </c>
      <c r="AJ13" s="37">
        <f t="shared" si="3"/>
        <v>80</v>
      </c>
      <c r="AK13" s="37">
        <f t="shared" si="3"/>
        <v>25</v>
      </c>
      <c r="AL13" s="37">
        <f t="shared" si="3"/>
        <v>174</v>
      </c>
      <c r="AM13" s="37">
        <f t="shared" si="3"/>
        <v>22</v>
      </c>
      <c r="AN13" s="37">
        <f t="shared" si="3"/>
        <v>16</v>
      </c>
      <c r="AO13" s="37">
        <f t="shared" si="3"/>
        <v>16</v>
      </c>
      <c r="AP13" s="37">
        <f t="shared" si="3"/>
        <v>19</v>
      </c>
      <c r="AQ13" s="37">
        <f t="shared" si="3"/>
        <v>14</v>
      </c>
      <c r="AR13" s="37">
        <f t="shared" si="3"/>
        <v>10</v>
      </c>
      <c r="AS13" s="37">
        <f t="shared" si="3"/>
        <v>28</v>
      </c>
      <c r="AT13" s="37">
        <f t="shared" si="3"/>
        <v>98</v>
      </c>
      <c r="AU13" s="37">
        <f t="shared" si="3"/>
        <v>98</v>
      </c>
      <c r="AV13" s="37">
        <f t="shared" si="3"/>
        <v>90</v>
      </c>
    </row>
    <row r="14" spans="1:48" ht="83.25" customHeight="1">
      <c r="A14" s="4" t="s">
        <v>31</v>
      </c>
      <c r="B14" s="4" t="s">
        <v>84</v>
      </c>
      <c r="C14" s="2" t="s">
        <v>100</v>
      </c>
      <c r="D14" s="4" t="s">
        <v>40</v>
      </c>
      <c r="E14" s="18">
        <f>SUM(F14,N14)</f>
        <v>1396</v>
      </c>
      <c r="F14" s="18">
        <f>SUM(G14,H14,M14)</f>
        <v>400</v>
      </c>
      <c r="G14" s="18">
        <f aca="true" t="shared" si="4" ref="G14:H18">SUM(O14,S14,W14,AA14,AE14,AI14)</f>
        <v>0</v>
      </c>
      <c r="H14" s="18">
        <f t="shared" si="4"/>
        <v>320</v>
      </c>
      <c r="I14" s="19"/>
      <c r="J14" s="19">
        <v>320</v>
      </c>
      <c r="K14" s="19"/>
      <c r="L14" s="19"/>
      <c r="M14" s="18">
        <f aca="true" t="shared" si="5" ref="M14:N18">SUM(Q14,U14,Y14,AC14,AG14,AK14)</f>
        <v>80</v>
      </c>
      <c r="N14" s="18">
        <f t="shared" si="5"/>
        <v>996</v>
      </c>
      <c r="O14" s="20"/>
      <c r="P14" s="20">
        <v>48</v>
      </c>
      <c r="Q14" s="20">
        <v>20</v>
      </c>
      <c r="R14" s="20">
        <v>257</v>
      </c>
      <c r="S14" s="20"/>
      <c r="T14" s="20">
        <v>64</v>
      </c>
      <c r="U14" s="20">
        <v>20</v>
      </c>
      <c r="V14" s="20">
        <v>141</v>
      </c>
      <c r="W14" s="20"/>
      <c r="X14" s="20">
        <v>48</v>
      </c>
      <c r="Y14" s="20">
        <v>10</v>
      </c>
      <c r="Z14" s="20">
        <v>192</v>
      </c>
      <c r="AA14" s="20"/>
      <c r="AB14" s="20">
        <v>64</v>
      </c>
      <c r="AC14" s="20">
        <v>10</v>
      </c>
      <c r="AD14" s="20">
        <v>176</v>
      </c>
      <c r="AE14" s="20"/>
      <c r="AF14" s="20">
        <v>48</v>
      </c>
      <c r="AG14" s="20">
        <v>10</v>
      </c>
      <c r="AH14" s="20">
        <v>142</v>
      </c>
      <c r="AI14" s="20"/>
      <c r="AJ14" s="20">
        <v>48</v>
      </c>
      <c r="AK14" s="20">
        <v>10</v>
      </c>
      <c r="AL14" s="20">
        <v>88</v>
      </c>
      <c r="AM14" s="20">
        <v>13</v>
      </c>
      <c r="AN14" s="20">
        <v>9</v>
      </c>
      <c r="AO14" s="20">
        <v>10</v>
      </c>
      <c r="AP14" s="20">
        <v>10</v>
      </c>
      <c r="AQ14" s="20">
        <v>8</v>
      </c>
      <c r="AR14" s="20">
        <v>5</v>
      </c>
      <c r="AS14" s="20">
        <v>16</v>
      </c>
      <c r="AT14" s="20">
        <v>56</v>
      </c>
      <c r="AU14" s="20">
        <v>56</v>
      </c>
      <c r="AV14" s="20">
        <v>56</v>
      </c>
    </row>
    <row r="15" spans="1:48" ht="71.25" customHeight="1">
      <c r="A15" s="4" t="s">
        <v>59</v>
      </c>
      <c r="B15" s="4" t="s">
        <v>84</v>
      </c>
      <c r="C15" s="2" t="s">
        <v>101</v>
      </c>
      <c r="D15" s="4" t="s">
        <v>46</v>
      </c>
      <c r="E15" s="18">
        <f>SUM(F15,N15)</f>
        <v>863</v>
      </c>
      <c r="F15" s="18">
        <f>SUM(G15,H15,M15)</f>
        <v>230</v>
      </c>
      <c r="G15" s="18">
        <f t="shared" si="4"/>
        <v>0</v>
      </c>
      <c r="H15" s="18">
        <f t="shared" si="4"/>
        <v>160</v>
      </c>
      <c r="I15" s="19"/>
      <c r="J15" s="19">
        <v>160</v>
      </c>
      <c r="K15" s="19"/>
      <c r="L15" s="19"/>
      <c r="M15" s="18">
        <f t="shared" si="5"/>
        <v>70</v>
      </c>
      <c r="N15" s="18">
        <f t="shared" si="5"/>
        <v>633</v>
      </c>
      <c r="O15" s="20"/>
      <c r="P15" s="20">
        <v>32</v>
      </c>
      <c r="Q15" s="20">
        <v>10</v>
      </c>
      <c r="R15" s="20">
        <v>88</v>
      </c>
      <c r="S15" s="20"/>
      <c r="T15" s="20">
        <v>32</v>
      </c>
      <c r="U15" s="20">
        <v>10</v>
      </c>
      <c r="V15" s="20">
        <v>108</v>
      </c>
      <c r="W15" s="20"/>
      <c r="X15" s="20">
        <v>16</v>
      </c>
      <c r="Y15" s="20">
        <v>10</v>
      </c>
      <c r="Z15" s="20">
        <v>124</v>
      </c>
      <c r="AA15" s="20"/>
      <c r="AB15" s="20">
        <v>32</v>
      </c>
      <c r="AC15" s="20">
        <v>10</v>
      </c>
      <c r="AD15" s="20">
        <v>108</v>
      </c>
      <c r="AE15" s="20"/>
      <c r="AF15" s="20">
        <v>16</v>
      </c>
      <c r="AG15" s="20">
        <v>15</v>
      </c>
      <c r="AH15" s="20">
        <v>119</v>
      </c>
      <c r="AI15" s="20"/>
      <c r="AJ15" s="20">
        <v>32</v>
      </c>
      <c r="AK15" s="20">
        <v>15</v>
      </c>
      <c r="AL15" s="20">
        <v>86</v>
      </c>
      <c r="AM15" s="20">
        <v>6</v>
      </c>
      <c r="AN15" s="20">
        <v>5</v>
      </c>
      <c r="AO15" s="20">
        <v>6</v>
      </c>
      <c r="AP15" s="20">
        <v>6</v>
      </c>
      <c r="AQ15" s="20">
        <v>6</v>
      </c>
      <c r="AR15" s="20">
        <v>5</v>
      </c>
      <c r="AS15" s="21">
        <v>9</v>
      </c>
      <c r="AT15" s="20">
        <v>34</v>
      </c>
      <c r="AU15" s="20">
        <v>34</v>
      </c>
      <c r="AV15" s="20">
        <v>34</v>
      </c>
    </row>
    <row r="16" spans="1:48" ht="70.5" customHeight="1">
      <c r="A16" s="4" t="s">
        <v>35</v>
      </c>
      <c r="B16" s="4" t="s">
        <v>83</v>
      </c>
      <c r="C16" s="2" t="s">
        <v>77</v>
      </c>
      <c r="D16" s="4" t="s">
        <v>34</v>
      </c>
      <c r="E16" s="18">
        <f>SUM(F16,N16)</f>
        <v>75</v>
      </c>
      <c r="F16" s="18">
        <f>SUM(G16,H16,M16)</f>
        <v>13</v>
      </c>
      <c r="G16" s="18">
        <f t="shared" si="4"/>
        <v>8</v>
      </c>
      <c r="H16" s="18">
        <f t="shared" si="4"/>
        <v>0</v>
      </c>
      <c r="I16" s="19"/>
      <c r="J16" s="19"/>
      <c r="K16" s="19"/>
      <c r="L16" s="19"/>
      <c r="M16" s="18">
        <f t="shared" si="5"/>
        <v>5</v>
      </c>
      <c r="N16" s="18">
        <f t="shared" si="5"/>
        <v>62</v>
      </c>
      <c r="O16" s="20">
        <v>8</v>
      </c>
      <c r="P16" s="20"/>
      <c r="Q16" s="20">
        <v>5</v>
      </c>
      <c r="R16" s="20">
        <v>62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>
        <v>3</v>
      </c>
      <c r="AN16" s="20"/>
      <c r="AO16" s="20"/>
      <c r="AP16" s="20"/>
      <c r="AQ16" s="20"/>
      <c r="AR16" s="20"/>
      <c r="AS16" s="21">
        <v>1</v>
      </c>
      <c r="AT16" s="21">
        <v>3</v>
      </c>
      <c r="AU16" s="21">
        <v>3</v>
      </c>
      <c r="AV16" s="20"/>
    </row>
    <row r="17" spans="1:48" ht="51.75" customHeight="1">
      <c r="A17" s="4" t="s">
        <v>36</v>
      </c>
      <c r="B17" s="4" t="s">
        <v>83</v>
      </c>
      <c r="C17" s="2" t="s">
        <v>76</v>
      </c>
      <c r="D17" s="4" t="s">
        <v>42</v>
      </c>
      <c r="E17" s="18">
        <f>SUM(F17,N17)</f>
        <v>50</v>
      </c>
      <c r="F17" s="18">
        <f>SUM(G17,H17,M17)</f>
        <v>13</v>
      </c>
      <c r="G17" s="18">
        <f t="shared" si="4"/>
        <v>8</v>
      </c>
      <c r="H17" s="18">
        <f t="shared" si="4"/>
        <v>0</v>
      </c>
      <c r="I17" s="19"/>
      <c r="J17" s="19"/>
      <c r="K17" s="19"/>
      <c r="L17" s="19"/>
      <c r="M17" s="18">
        <f t="shared" si="5"/>
        <v>5</v>
      </c>
      <c r="N17" s="18">
        <f t="shared" si="5"/>
        <v>37</v>
      </c>
      <c r="O17" s="20"/>
      <c r="P17" s="20"/>
      <c r="Q17" s="20"/>
      <c r="R17" s="20"/>
      <c r="S17" s="20">
        <v>8</v>
      </c>
      <c r="T17" s="20"/>
      <c r="U17" s="20">
        <v>5</v>
      </c>
      <c r="V17" s="20">
        <v>37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>
        <v>2</v>
      </c>
      <c r="AO17" s="20"/>
      <c r="AP17" s="20"/>
      <c r="AQ17" s="20"/>
      <c r="AR17" s="20"/>
      <c r="AS17" s="21">
        <v>1</v>
      </c>
      <c r="AT17" s="21">
        <v>2</v>
      </c>
      <c r="AU17" s="21">
        <v>2</v>
      </c>
      <c r="AV17" s="20"/>
    </row>
    <row r="18" spans="1:48" ht="69.75" customHeight="1">
      <c r="A18" s="4" t="s">
        <v>37</v>
      </c>
      <c r="B18" s="4" t="s">
        <v>83</v>
      </c>
      <c r="C18" s="2" t="s">
        <v>165</v>
      </c>
      <c r="D18" s="4" t="s">
        <v>32</v>
      </c>
      <c r="E18" s="18">
        <f>SUM(F18,N18)</f>
        <v>75</v>
      </c>
      <c r="F18" s="18">
        <f>SUM(G18,H18,M18)</f>
        <v>13</v>
      </c>
      <c r="G18" s="18">
        <f t="shared" si="4"/>
        <v>0</v>
      </c>
      <c r="H18" s="18">
        <f t="shared" si="4"/>
        <v>8</v>
      </c>
      <c r="I18" s="19"/>
      <c r="J18" s="19">
        <v>8</v>
      </c>
      <c r="K18" s="19"/>
      <c r="L18" s="19"/>
      <c r="M18" s="18">
        <f t="shared" si="5"/>
        <v>5</v>
      </c>
      <c r="N18" s="18">
        <f t="shared" si="5"/>
        <v>62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>
        <v>8</v>
      </c>
      <c r="AC18" s="20">
        <v>5</v>
      </c>
      <c r="AD18" s="20">
        <v>62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>
        <v>3</v>
      </c>
      <c r="AQ18" s="20"/>
      <c r="AR18" s="20"/>
      <c r="AS18" s="20">
        <v>1</v>
      </c>
      <c r="AT18" s="21">
        <v>3</v>
      </c>
      <c r="AU18" s="21">
        <v>3</v>
      </c>
      <c r="AV18" s="20"/>
    </row>
    <row r="19" spans="1:48" s="40" customFormat="1" ht="57.75" customHeight="1">
      <c r="A19" s="34" t="s">
        <v>44</v>
      </c>
      <c r="B19" s="34"/>
      <c r="C19" s="35" t="s">
        <v>45</v>
      </c>
      <c r="D19" s="36"/>
      <c r="E19" s="37">
        <f>SUM(E20:E28)</f>
        <v>795</v>
      </c>
      <c r="F19" s="37">
        <f aca="true" t="shared" si="6" ref="F19:AV19">SUM(F20:F28)</f>
        <v>222</v>
      </c>
      <c r="G19" s="37">
        <f t="shared" si="6"/>
        <v>56</v>
      </c>
      <c r="H19" s="37">
        <f t="shared" si="6"/>
        <v>71</v>
      </c>
      <c r="I19" s="37">
        <f t="shared" si="6"/>
        <v>32</v>
      </c>
      <c r="J19" s="37">
        <f t="shared" si="6"/>
        <v>23</v>
      </c>
      <c r="K19" s="37">
        <f t="shared" si="6"/>
        <v>16</v>
      </c>
      <c r="L19" s="37">
        <f t="shared" si="6"/>
        <v>0</v>
      </c>
      <c r="M19" s="37">
        <f t="shared" si="6"/>
        <v>95</v>
      </c>
      <c r="N19" s="37">
        <f t="shared" si="6"/>
        <v>573</v>
      </c>
      <c r="O19" s="37">
        <f t="shared" si="6"/>
        <v>16</v>
      </c>
      <c r="P19" s="37">
        <f t="shared" si="6"/>
        <v>8</v>
      </c>
      <c r="Q19" s="37">
        <f t="shared" si="6"/>
        <v>30</v>
      </c>
      <c r="R19" s="37">
        <f t="shared" si="6"/>
        <v>71</v>
      </c>
      <c r="S19" s="37">
        <f t="shared" si="6"/>
        <v>24</v>
      </c>
      <c r="T19" s="37">
        <f t="shared" si="6"/>
        <v>23</v>
      </c>
      <c r="U19" s="37">
        <f t="shared" si="6"/>
        <v>30</v>
      </c>
      <c r="V19" s="37">
        <f t="shared" si="6"/>
        <v>223</v>
      </c>
      <c r="W19" s="37">
        <f t="shared" si="6"/>
        <v>16</v>
      </c>
      <c r="X19" s="37">
        <f t="shared" si="6"/>
        <v>8</v>
      </c>
      <c r="Y19" s="37">
        <f t="shared" si="6"/>
        <v>10</v>
      </c>
      <c r="Z19" s="37">
        <f t="shared" si="6"/>
        <v>186</v>
      </c>
      <c r="AA19" s="37">
        <f t="shared" si="6"/>
        <v>0</v>
      </c>
      <c r="AB19" s="37">
        <f t="shared" si="6"/>
        <v>0</v>
      </c>
      <c r="AC19" s="37">
        <f t="shared" si="6"/>
        <v>0</v>
      </c>
      <c r="AD19" s="37">
        <f t="shared" si="6"/>
        <v>0</v>
      </c>
      <c r="AE19" s="37">
        <f t="shared" si="6"/>
        <v>0</v>
      </c>
      <c r="AF19" s="37">
        <f t="shared" si="6"/>
        <v>16</v>
      </c>
      <c r="AG19" s="37">
        <f t="shared" si="6"/>
        <v>10</v>
      </c>
      <c r="AH19" s="37">
        <f t="shared" si="6"/>
        <v>24</v>
      </c>
      <c r="AI19" s="37">
        <f t="shared" si="6"/>
        <v>0</v>
      </c>
      <c r="AJ19" s="37">
        <f t="shared" si="6"/>
        <v>16</v>
      </c>
      <c r="AK19" s="37">
        <f t="shared" si="6"/>
        <v>15</v>
      </c>
      <c r="AL19" s="37">
        <f t="shared" si="6"/>
        <v>69</v>
      </c>
      <c r="AM19" s="37">
        <f t="shared" si="6"/>
        <v>5</v>
      </c>
      <c r="AN19" s="37">
        <f t="shared" si="6"/>
        <v>12</v>
      </c>
      <c r="AO19" s="37">
        <f t="shared" si="6"/>
        <v>8</v>
      </c>
      <c r="AP19" s="37">
        <f t="shared" si="6"/>
        <v>0</v>
      </c>
      <c r="AQ19" s="37">
        <f t="shared" si="6"/>
        <v>2</v>
      </c>
      <c r="AR19" s="37">
        <f t="shared" si="6"/>
        <v>4</v>
      </c>
      <c r="AS19" s="37">
        <f t="shared" si="6"/>
        <v>12</v>
      </c>
      <c r="AT19" s="37">
        <f t="shared" si="6"/>
        <v>30</v>
      </c>
      <c r="AU19" s="37">
        <f t="shared" si="6"/>
        <v>30</v>
      </c>
      <c r="AV19" s="37">
        <f t="shared" si="6"/>
        <v>6</v>
      </c>
    </row>
    <row r="20" spans="1:48" ht="72" customHeight="1">
      <c r="A20" s="4" t="s">
        <v>31</v>
      </c>
      <c r="B20" s="4" t="s">
        <v>83</v>
      </c>
      <c r="C20" s="2" t="s">
        <v>65</v>
      </c>
      <c r="D20" s="4" t="s">
        <v>42</v>
      </c>
      <c r="E20" s="18">
        <f aca="true" t="shared" si="7" ref="E20:E28">SUM(F20,N20)</f>
        <v>100</v>
      </c>
      <c r="F20" s="18">
        <f aca="true" t="shared" si="8" ref="F20:F28">SUM(G20,H20,M20)</f>
        <v>46</v>
      </c>
      <c r="G20" s="18">
        <f aca="true" t="shared" si="9" ref="G20:G28">SUM(O20,S20,W20,AA20,AE20,AI20)</f>
        <v>16</v>
      </c>
      <c r="H20" s="18">
        <f aca="true" t="shared" si="10" ref="H20:H28">SUM(P20,T20,X20,AB20,AF20,AJ20)</f>
        <v>0</v>
      </c>
      <c r="I20" s="19"/>
      <c r="J20" s="19"/>
      <c r="K20" s="19"/>
      <c r="L20" s="19"/>
      <c r="M20" s="18">
        <f aca="true" t="shared" si="11" ref="M20:M28">SUM(Q20,U20,Y20,AC20,AG20,AK20)</f>
        <v>30</v>
      </c>
      <c r="N20" s="18">
        <f aca="true" t="shared" si="12" ref="N20:N28">SUM(R20,V20,Z20,AD20,AH20,AL20)</f>
        <v>54</v>
      </c>
      <c r="O20" s="20">
        <v>8</v>
      </c>
      <c r="P20" s="20"/>
      <c r="Q20" s="20">
        <v>15</v>
      </c>
      <c r="R20" s="20">
        <v>27</v>
      </c>
      <c r="S20" s="20">
        <v>8</v>
      </c>
      <c r="T20" s="20"/>
      <c r="U20" s="20">
        <v>15</v>
      </c>
      <c r="V20" s="20">
        <v>27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>
        <v>2</v>
      </c>
      <c r="AN20" s="20">
        <v>2</v>
      </c>
      <c r="AO20" s="20"/>
      <c r="AP20" s="20"/>
      <c r="AQ20" s="20"/>
      <c r="AR20" s="20"/>
      <c r="AS20" s="20">
        <v>2</v>
      </c>
      <c r="AT20" s="21">
        <v>4</v>
      </c>
      <c r="AU20" s="21">
        <v>4</v>
      </c>
      <c r="AV20" s="20"/>
    </row>
    <row r="21" spans="1:48" ht="48" customHeight="1">
      <c r="A21" s="4" t="s">
        <v>33</v>
      </c>
      <c r="B21" s="4" t="s">
        <v>83</v>
      </c>
      <c r="C21" s="2" t="s">
        <v>81</v>
      </c>
      <c r="D21" s="4" t="s">
        <v>41</v>
      </c>
      <c r="E21" s="18">
        <f t="shared" si="7"/>
        <v>50</v>
      </c>
      <c r="F21" s="18">
        <f t="shared" si="8"/>
        <v>21</v>
      </c>
      <c r="G21" s="18">
        <f t="shared" si="9"/>
        <v>8</v>
      </c>
      <c r="H21" s="18">
        <f t="shared" si="10"/>
        <v>8</v>
      </c>
      <c r="I21" s="19"/>
      <c r="J21" s="19">
        <v>8</v>
      </c>
      <c r="K21" s="19"/>
      <c r="L21" s="19"/>
      <c r="M21" s="18">
        <f t="shared" si="11"/>
        <v>5</v>
      </c>
      <c r="N21" s="18">
        <f t="shared" si="12"/>
        <v>29</v>
      </c>
      <c r="O21" s="20"/>
      <c r="P21" s="20"/>
      <c r="Q21" s="20"/>
      <c r="R21" s="20"/>
      <c r="S21" s="20"/>
      <c r="T21" s="20"/>
      <c r="U21" s="20"/>
      <c r="V21" s="20"/>
      <c r="W21" s="20">
        <v>8</v>
      </c>
      <c r="X21" s="20">
        <v>8</v>
      </c>
      <c r="Y21" s="20">
        <v>5</v>
      </c>
      <c r="Z21" s="20">
        <v>29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>
        <v>2</v>
      </c>
      <c r="AP21" s="20"/>
      <c r="AQ21" s="20"/>
      <c r="AR21" s="20"/>
      <c r="AS21" s="20">
        <v>1</v>
      </c>
      <c r="AT21" s="21">
        <v>2</v>
      </c>
      <c r="AU21" s="21">
        <v>2</v>
      </c>
      <c r="AV21" s="20"/>
    </row>
    <row r="22" spans="1:48" ht="75" customHeight="1">
      <c r="A22" s="4" t="s">
        <v>35</v>
      </c>
      <c r="B22" s="4" t="s">
        <v>84</v>
      </c>
      <c r="C22" s="2" t="s">
        <v>167</v>
      </c>
      <c r="D22" s="4" t="s">
        <v>42</v>
      </c>
      <c r="E22" s="18">
        <f t="shared" si="7"/>
        <v>125</v>
      </c>
      <c r="F22" s="18">
        <f t="shared" si="8"/>
        <v>47</v>
      </c>
      <c r="G22" s="18">
        <f t="shared" si="9"/>
        <v>16</v>
      </c>
      <c r="H22" s="18">
        <f t="shared" si="10"/>
        <v>16</v>
      </c>
      <c r="I22" s="19">
        <v>16</v>
      </c>
      <c r="J22" s="19"/>
      <c r="K22" s="19"/>
      <c r="L22" s="19"/>
      <c r="M22" s="18">
        <f t="shared" si="11"/>
        <v>15</v>
      </c>
      <c r="N22" s="18">
        <f t="shared" si="12"/>
        <v>78</v>
      </c>
      <c r="O22" s="20">
        <v>8</v>
      </c>
      <c r="P22" s="20">
        <v>8</v>
      </c>
      <c r="Q22" s="20">
        <v>15</v>
      </c>
      <c r="R22" s="20">
        <v>44</v>
      </c>
      <c r="S22" s="20">
        <v>8</v>
      </c>
      <c r="T22" s="20">
        <v>8</v>
      </c>
      <c r="U22" s="20"/>
      <c r="V22" s="20">
        <v>34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>
        <v>3</v>
      </c>
      <c r="AN22" s="20">
        <v>2</v>
      </c>
      <c r="AO22" s="20"/>
      <c r="AP22" s="20"/>
      <c r="AQ22" s="20"/>
      <c r="AR22" s="20"/>
      <c r="AS22" s="20">
        <v>3</v>
      </c>
      <c r="AT22" s="21">
        <v>5</v>
      </c>
      <c r="AU22" s="21">
        <v>5</v>
      </c>
      <c r="AV22" s="20"/>
    </row>
    <row r="23" spans="1:48" ht="90.75" customHeight="1">
      <c r="A23" s="4" t="s">
        <v>36</v>
      </c>
      <c r="B23" s="4" t="s">
        <v>84</v>
      </c>
      <c r="C23" s="2" t="s">
        <v>166</v>
      </c>
      <c r="D23" s="4" t="s">
        <v>41</v>
      </c>
      <c r="E23" s="18">
        <f t="shared" si="7"/>
        <v>50</v>
      </c>
      <c r="F23" s="18">
        <f t="shared" si="8"/>
        <v>13</v>
      </c>
      <c r="G23" s="18">
        <f t="shared" si="9"/>
        <v>8</v>
      </c>
      <c r="H23" s="18">
        <f t="shared" si="10"/>
        <v>0</v>
      </c>
      <c r="I23" s="19"/>
      <c r="J23" s="19"/>
      <c r="K23" s="19"/>
      <c r="L23" s="19"/>
      <c r="M23" s="18">
        <f t="shared" si="11"/>
        <v>5</v>
      </c>
      <c r="N23" s="18">
        <f t="shared" si="12"/>
        <v>37</v>
      </c>
      <c r="O23" s="20"/>
      <c r="P23" s="20"/>
      <c r="Q23" s="20"/>
      <c r="R23" s="20"/>
      <c r="S23" s="20"/>
      <c r="T23" s="20"/>
      <c r="U23" s="20"/>
      <c r="V23" s="20"/>
      <c r="W23" s="20">
        <v>8</v>
      </c>
      <c r="X23" s="20"/>
      <c r="Y23" s="20">
        <v>5</v>
      </c>
      <c r="Z23" s="20">
        <v>37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2</v>
      </c>
      <c r="AP23" s="20"/>
      <c r="AQ23" s="20"/>
      <c r="AR23" s="20"/>
      <c r="AS23" s="21">
        <v>1</v>
      </c>
      <c r="AT23" s="20">
        <v>2</v>
      </c>
      <c r="AU23" s="20">
        <v>2</v>
      </c>
      <c r="AV23" s="21">
        <v>2</v>
      </c>
    </row>
    <row r="24" spans="1:48" ht="60.75" customHeight="1">
      <c r="A24" s="4" t="s">
        <v>37</v>
      </c>
      <c r="B24" s="4" t="s">
        <v>83</v>
      </c>
      <c r="C24" s="2" t="s">
        <v>87</v>
      </c>
      <c r="D24" s="4" t="s">
        <v>42</v>
      </c>
      <c r="E24" s="18">
        <f t="shared" si="7"/>
        <v>75</v>
      </c>
      <c r="F24" s="18">
        <f t="shared" si="8"/>
        <v>13</v>
      </c>
      <c r="G24" s="18">
        <f t="shared" si="9"/>
        <v>8</v>
      </c>
      <c r="H24" s="18">
        <f t="shared" si="10"/>
        <v>0</v>
      </c>
      <c r="I24" s="19"/>
      <c r="J24" s="19"/>
      <c r="K24" s="19"/>
      <c r="L24" s="19"/>
      <c r="M24" s="18">
        <f t="shared" si="11"/>
        <v>5</v>
      </c>
      <c r="N24" s="18">
        <f t="shared" si="12"/>
        <v>62</v>
      </c>
      <c r="O24" s="20"/>
      <c r="P24" s="20"/>
      <c r="Q24" s="20"/>
      <c r="R24" s="20"/>
      <c r="S24" s="20">
        <v>8</v>
      </c>
      <c r="T24" s="20"/>
      <c r="U24" s="20">
        <v>5</v>
      </c>
      <c r="V24" s="20">
        <v>62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>
        <v>3</v>
      </c>
      <c r="AO24" s="20"/>
      <c r="AP24" s="20"/>
      <c r="AQ24" s="20"/>
      <c r="AR24" s="20"/>
      <c r="AS24" s="21">
        <v>1</v>
      </c>
      <c r="AT24" s="21">
        <v>3</v>
      </c>
      <c r="AU24" s="21">
        <v>3</v>
      </c>
      <c r="AV24" s="20"/>
    </row>
    <row r="25" spans="1:48" ht="52.5" customHeight="1">
      <c r="A25" s="4" t="s">
        <v>43</v>
      </c>
      <c r="B25" s="4" t="s">
        <v>84</v>
      </c>
      <c r="C25" s="3" t="s">
        <v>90</v>
      </c>
      <c r="D25" s="4" t="s">
        <v>74</v>
      </c>
      <c r="E25" s="18">
        <f t="shared" si="7"/>
        <v>50</v>
      </c>
      <c r="F25" s="18">
        <f t="shared" si="8"/>
        <v>26</v>
      </c>
      <c r="G25" s="18">
        <f t="shared" si="9"/>
        <v>0</v>
      </c>
      <c r="H25" s="18">
        <f t="shared" si="10"/>
        <v>16</v>
      </c>
      <c r="I25" s="19">
        <v>16</v>
      </c>
      <c r="J25" s="19"/>
      <c r="K25" s="19"/>
      <c r="L25" s="19"/>
      <c r="M25" s="18">
        <f t="shared" si="11"/>
        <v>10</v>
      </c>
      <c r="N25" s="18">
        <f t="shared" si="12"/>
        <v>24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>
        <v>16</v>
      </c>
      <c r="AG25" s="20">
        <v>10</v>
      </c>
      <c r="AH25" s="20">
        <v>24</v>
      </c>
      <c r="AI25" s="20"/>
      <c r="AJ25" s="20"/>
      <c r="AK25" s="20"/>
      <c r="AL25" s="20"/>
      <c r="AM25" s="20"/>
      <c r="AN25" s="20"/>
      <c r="AO25" s="20"/>
      <c r="AP25" s="20"/>
      <c r="AQ25" s="20">
        <v>2</v>
      </c>
      <c r="AR25" s="20"/>
      <c r="AS25" s="21">
        <v>1</v>
      </c>
      <c r="AT25" s="21">
        <v>2</v>
      </c>
      <c r="AU25" s="21">
        <v>2</v>
      </c>
      <c r="AV25" s="20"/>
    </row>
    <row r="26" spans="1:48" ht="48.75" customHeight="1">
      <c r="A26" s="4" t="s">
        <v>47</v>
      </c>
      <c r="B26" s="4" t="s">
        <v>84</v>
      </c>
      <c r="C26" s="3" t="s">
        <v>104</v>
      </c>
      <c r="D26" s="4" t="s">
        <v>72</v>
      </c>
      <c r="E26" s="18">
        <v>100</v>
      </c>
      <c r="F26" s="18">
        <v>31</v>
      </c>
      <c r="G26" s="18">
        <v>0</v>
      </c>
      <c r="H26" s="18">
        <v>16</v>
      </c>
      <c r="I26" s="19"/>
      <c r="J26" s="19"/>
      <c r="K26" s="19">
        <v>16</v>
      </c>
      <c r="L26" s="19"/>
      <c r="M26" s="18">
        <v>15</v>
      </c>
      <c r="N26" s="18">
        <v>69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>
        <v>16</v>
      </c>
      <c r="AK26" s="20">
        <v>15</v>
      </c>
      <c r="AL26" s="20">
        <v>69</v>
      </c>
      <c r="AM26" s="20"/>
      <c r="AN26" s="20"/>
      <c r="AO26" s="20"/>
      <c r="AP26" s="20"/>
      <c r="AQ26" s="20"/>
      <c r="AR26" s="20">
        <v>4</v>
      </c>
      <c r="AS26" s="21">
        <v>2</v>
      </c>
      <c r="AT26" s="21">
        <v>4</v>
      </c>
      <c r="AU26" s="21">
        <v>4</v>
      </c>
      <c r="AV26" s="20">
        <v>4</v>
      </c>
    </row>
    <row r="27" spans="1:48" ht="48.75" customHeight="1">
      <c r="A27" s="4" t="s">
        <v>91</v>
      </c>
      <c r="B27" s="4" t="s">
        <v>83</v>
      </c>
      <c r="C27" s="2" t="s">
        <v>96</v>
      </c>
      <c r="D27" s="4" t="s">
        <v>42</v>
      </c>
      <c r="E27" s="18">
        <f t="shared" si="7"/>
        <v>125</v>
      </c>
      <c r="F27" s="18">
        <f t="shared" si="8"/>
        <v>25</v>
      </c>
      <c r="G27" s="18">
        <f t="shared" si="9"/>
        <v>0</v>
      </c>
      <c r="H27" s="18">
        <f t="shared" si="10"/>
        <v>15</v>
      </c>
      <c r="I27" s="19"/>
      <c r="J27" s="19">
        <v>15</v>
      </c>
      <c r="K27" s="19"/>
      <c r="L27" s="19"/>
      <c r="M27" s="18">
        <f t="shared" si="11"/>
        <v>10</v>
      </c>
      <c r="N27" s="18">
        <f t="shared" si="12"/>
        <v>100</v>
      </c>
      <c r="O27" s="20"/>
      <c r="P27" s="20"/>
      <c r="Q27" s="20"/>
      <c r="R27" s="20"/>
      <c r="S27" s="20"/>
      <c r="T27" s="20">
        <v>15</v>
      </c>
      <c r="U27" s="20">
        <v>10</v>
      </c>
      <c r="V27" s="20">
        <v>100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>
        <v>5</v>
      </c>
      <c r="AO27" s="20"/>
      <c r="AP27" s="20"/>
      <c r="AQ27" s="20"/>
      <c r="AR27" s="20"/>
      <c r="AS27" s="21">
        <v>1</v>
      </c>
      <c r="AT27" s="21">
        <v>4</v>
      </c>
      <c r="AU27" s="21">
        <v>4</v>
      </c>
      <c r="AV27" s="20"/>
    </row>
    <row r="28" spans="1:48" ht="56.25" customHeight="1">
      <c r="A28" s="4" t="s">
        <v>98</v>
      </c>
      <c r="B28" s="4" t="s">
        <v>85</v>
      </c>
      <c r="C28" s="3" t="s">
        <v>55</v>
      </c>
      <c r="D28" s="4" t="s">
        <v>42</v>
      </c>
      <c r="E28" s="18">
        <f t="shared" si="7"/>
        <v>120</v>
      </c>
      <c r="F28" s="18">
        <f t="shared" si="8"/>
        <v>0</v>
      </c>
      <c r="G28" s="18">
        <f t="shared" si="9"/>
        <v>0</v>
      </c>
      <c r="H28" s="18">
        <f t="shared" si="10"/>
        <v>0</v>
      </c>
      <c r="I28" s="19"/>
      <c r="J28" s="19"/>
      <c r="K28" s="19"/>
      <c r="L28" s="19"/>
      <c r="M28" s="18">
        <f t="shared" si="11"/>
        <v>0</v>
      </c>
      <c r="N28" s="18">
        <f t="shared" si="12"/>
        <v>120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>
        <v>120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>
        <v>4</v>
      </c>
      <c r="AP28" s="20"/>
      <c r="AQ28" s="20"/>
      <c r="AR28" s="20"/>
      <c r="AS28" s="21"/>
      <c r="AT28" s="21">
        <v>4</v>
      </c>
      <c r="AU28" s="21">
        <v>4</v>
      </c>
      <c r="AV28" s="21"/>
    </row>
    <row r="29" spans="1:48" s="40" customFormat="1" ht="93" customHeight="1">
      <c r="A29" s="34" t="s">
        <v>52</v>
      </c>
      <c r="B29" s="34"/>
      <c r="C29" s="35" t="s">
        <v>170</v>
      </c>
      <c r="D29" s="36"/>
      <c r="E29" s="37">
        <f>SUM(E30:E35)</f>
        <v>1255</v>
      </c>
      <c r="F29" s="37">
        <f aca="true" t="shared" si="13" ref="F29:AV29">SUM(F30:F35)</f>
        <v>288</v>
      </c>
      <c r="G29" s="37">
        <f t="shared" si="13"/>
        <v>16</v>
      </c>
      <c r="H29" s="37">
        <f t="shared" si="13"/>
        <v>152</v>
      </c>
      <c r="I29" s="37">
        <f t="shared" si="13"/>
        <v>104</v>
      </c>
      <c r="J29" s="37">
        <f t="shared" si="13"/>
        <v>48</v>
      </c>
      <c r="K29" s="37">
        <f t="shared" si="13"/>
        <v>0</v>
      </c>
      <c r="L29" s="37">
        <f t="shared" si="13"/>
        <v>0</v>
      </c>
      <c r="M29" s="37">
        <f t="shared" si="13"/>
        <v>120</v>
      </c>
      <c r="N29" s="37">
        <f t="shared" si="13"/>
        <v>967</v>
      </c>
      <c r="O29" s="37">
        <f t="shared" si="13"/>
        <v>0</v>
      </c>
      <c r="P29" s="37">
        <f t="shared" si="13"/>
        <v>0</v>
      </c>
      <c r="Q29" s="37">
        <f t="shared" si="13"/>
        <v>0</v>
      </c>
      <c r="R29" s="37">
        <f t="shared" si="13"/>
        <v>0</v>
      </c>
      <c r="S29" s="37">
        <f t="shared" si="13"/>
        <v>0</v>
      </c>
      <c r="T29" s="37">
        <f t="shared" si="13"/>
        <v>0</v>
      </c>
      <c r="U29" s="37">
        <f t="shared" si="13"/>
        <v>0</v>
      </c>
      <c r="V29" s="37">
        <f t="shared" si="13"/>
        <v>0</v>
      </c>
      <c r="W29" s="37">
        <f t="shared" si="13"/>
        <v>16</v>
      </c>
      <c r="X29" s="37">
        <f t="shared" si="13"/>
        <v>16</v>
      </c>
      <c r="Y29" s="37">
        <f t="shared" si="13"/>
        <v>20</v>
      </c>
      <c r="Z29" s="37">
        <f t="shared" si="13"/>
        <v>98</v>
      </c>
      <c r="AA29" s="37">
        <f t="shared" si="13"/>
        <v>0</v>
      </c>
      <c r="AB29" s="37">
        <f t="shared" si="13"/>
        <v>40</v>
      </c>
      <c r="AC29" s="37">
        <f t="shared" si="13"/>
        <v>25</v>
      </c>
      <c r="AD29" s="37">
        <f t="shared" si="13"/>
        <v>230</v>
      </c>
      <c r="AE29" s="37">
        <f t="shared" si="13"/>
        <v>0</v>
      </c>
      <c r="AF29" s="37">
        <f t="shared" si="13"/>
        <v>40</v>
      </c>
      <c r="AG29" s="37">
        <f t="shared" si="13"/>
        <v>25</v>
      </c>
      <c r="AH29" s="37">
        <f t="shared" si="13"/>
        <v>325</v>
      </c>
      <c r="AI29" s="37">
        <f t="shared" si="13"/>
        <v>0</v>
      </c>
      <c r="AJ29" s="37">
        <f t="shared" si="13"/>
        <v>56</v>
      </c>
      <c r="AK29" s="37">
        <f t="shared" si="13"/>
        <v>50</v>
      </c>
      <c r="AL29" s="37">
        <f t="shared" si="13"/>
        <v>314</v>
      </c>
      <c r="AM29" s="37">
        <f t="shared" si="13"/>
        <v>0</v>
      </c>
      <c r="AN29" s="37">
        <f t="shared" si="13"/>
        <v>0</v>
      </c>
      <c r="AO29" s="37">
        <f t="shared" si="13"/>
        <v>6</v>
      </c>
      <c r="AP29" s="37">
        <f t="shared" si="13"/>
        <v>11</v>
      </c>
      <c r="AQ29" s="37">
        <f t="shared" si="13"/>
        <v>14</v>
      </c>
      <c r="AR29" s="37">
        <f t="shared" si="13"/>
        <v>16</v>
      </c>
      <c r="AS29" s="37">
        <f t="shared" si="13"/>
        <v>11</v>
      </c>
      <c r="AT29" s="37">
        <f t="shared" si="13"/>
        <v>47</v>
      </c>
      <c r="AU29" s="37">
        <f t="shared" si="13"/>
        <v>31</v>
      </c>
      <c r="AV29" s="37">
        <f t="shared" si="13"/>
        <v>47</v>
      </c>
    </row>
    <row r="30" spans="1:48" ht="51.75" customHeight="1">
      <c r="A30" s="4" t="s">
        <v>31</v>
      </c>
      <c r="B30" s="4" t="s">
        <v>83</v>
      </c>
      <c r="C30" s="2" t="s">
        <v>71</v>
      </c>
      <c r="D30" s="4" t="s">
        <v>41</v>
      </c>
      <c r="E30" s="18">
        <f aca="true" t="shared" si="14" ref="E30:E35">SUM(F30,N30)</f>
        <v>75</v>
      </c>
      <c r="F30" s="18">
        <f aca="true" t="shared" si="15" ref="F30:F35">SUM(G30,H30,M30)</f>
        <v>26</v>
      </c>
      <c r="G30" s="18">
        <f aca="true" t="shared" si="16" ref="G30:G35">SUM(O30,S30,W30,AA30,AE30,AI30)</f>
        <v>8</v>
      </c>
      <c r="H30" s="18">
        <f aca="true" t="shared" si="17" ref="H30:H35">SUM(P30,T30,X30,AB30,AF30,AJ30)</f>
        <v>8</v>
      </c>
      <c r="I30" s="19">
        <v>8</v>
      </c>
      <c r="J30" s="19"/>
      <c r="K30" s="19"/>
      <c r="L30" s="19"/>
      <c r="M30" s="18">
        <f aca="true" t="shared" si="18" ref="M30:M35">SUM(Q30,U30,Y30,AC30,AG30,AK30)</f>
        <v>10</v>
      </c>
      <c r="N30" s="18">
        <f aca="true" t="shared" si="19" ref="N30:N35">SUM(R30,V30,Z30,AD30,AH30,AL30)</f>
        <v>49</v>
      </c>
      <c r="O30" s="20"/>
      <c r="P30" s="20"/>
      <c r="Q30" s="20"/>
      <c r="R30" s="20"/>
      <c r="S30" s="20"/>
      <c r="T30" s="20"/>
      <c r="U30" s="20"/>
      <c r="V30" s="20"/>
      <c r="W30" s="20">
        <v>8</v>
      </c>
      <c r="X30" s="20">
        <v>8</v>
      </c>
      <c r="Y30" s="20">
        <v>10</v>
      </c>
      <c r="Z30" s="20">
        <v>49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>
        <v>3</v>
      </c>
      <c r="AP30" s="20"/>
      <c r="AQ30" s="20"/>
      <c r="AR30" s="20"/>
      <c r="AS30" s="21">
        <v>1</v>
      </c>
      <c r="AT30" s="21">
        <v>3</v>
      </c>
      <c r="AU30" s="21">
        <v>3</v>
      </c>
      <c r="AV30" s="20">
        <v>3</v>
      </c>
    </row>
    <row r="31" spans="1:48" ht="57" customHeight="1">
      <c r="A31" s="4" t="s">
        <v>33</v>
      </c>
      <c r="B31" s="4" t="s">
        <v>85</v>
      </c>
      <c r="C31" s="3" t="s">
        <v>79</v>
      </c>
      <c r="D31" s="4" t="s">
        <v>74</v>
      </c>
      <c r="E31" s="18">
        <f t="shared" si="14"/>
        <v>175</v>
      </c>
      <c r="F31" s="18">
        <f t="shared" si="15"/>
        <v>57</v>
      </c>
      <c r="G31" s="18">
        <f t="shared" si="16"/>
        <v>8</v>
      </c>
      <c r="H31" s="18">
        <f t="shared" si="17"/>
        <v>24</v>
      </c>
      <c r="I31" s="19">
        <v>24</v>
      </c>
      <c r="J31" s="19"/>
      <c r="K31" s="19"/>
      <c r="L31" s="19"/>
      <c r="M31" s="18">
        <f t="shared" si="18"/>
        <v>25</v>
      </c>
      <c r="N31" s="18">
        <f t="shared" si="19"/>
        <v>118</v>
      </c>
      <c r="O31" s="20"/>
      <c r="P31" s="20"/>
      <c r="Q31" s="20"/>
      <c r="R31" s="20"/>
      <c r="S31" s="20"/>
      <c r="T31" s="20"/>
      <c r="U31" s="20"/>
      <c r="V31" s="20"/>
      <c r="W31" s="20">
        <v>8</v>
      </c>
      <c r="X31" s="20">
        <v>8</v>
      </c>
      <c r="Y31" s="20">
        <v>10</v>
      </c>
      <c r="Z31" s="20">
        <v>49</v>
      </c>
      <c r="AA31" s="20"/>
      <c r="AB31" s="20">
        <v>8</v>
      </c>
      <c r="AC31" s="20">
        <v>10</v>
      </c>
      <c r="AD31" s="20">
        <v>32</v>
      </c>
      <c r="AE31" s="20"/>
      <c r="AF31" s="20">
        <v>8</v>
      </c>
      <c r="AG31" s="20">
        <v>5</v>
      </c>
      <c r="AH31" s="20">
        <v>37</v>
      </c>
      <c r="AI31" s="20"/>
      <c r="AJ31" s="20"/>
      <c r="AK31" s="20"/>
      <c r="AL31" s="20"/>
      <c r="AM31" s="20"/>
      <c r="AN31" s="20"/>
      <c r="AO31" s="20">
        <v>3</v>
      </c>
      <c r="AP31" s="20">
        <v>2</v>
      </c>
      <c r="AQ31" s="20">
        <v>2</v>
      </c>
      <c r="AR31" s="20"/>
      <c r="AS31" s="21">
        <v>2</v>
      </c>
      <c r="AT31" s="21">
        <v>7</v>
      </c>
      <c r="AU31" s="21">
        <v>7</v>
      </c>
      <c r="AV31" s="20">
        <v>7</v>
      </c>
    </row>
    <row r="32" spans="1:48" ht="51.75" customHeight="1">
      <c r="A32" s="4" t="s">
        <v>35</v>
      </c>
      <c r="B32" s="4" t="s">
        <v>84</v>
      </c>
      <c r="C32" s="2" t="s">
        <v>168</v>
      </c>
      <c r="D32" s="4" t="s">
        <v>72</v>
      </c>
      <c r="E32" s="18">
        <f t="shared" si="14"/>
        <v>175</v>
      </c>
      <c r="F32" s="18">
        <f t="shared" si="15"/>
        <v>65</v>
      </c>
      <c r="G32" s="18">
        <f t="shared" si="16"/>
        <v>0</v>
      </c>
      <c r="H32" s="18">
        <f t="shared" si="17"/>
        <v>40</v>
      </c>
      <c r="I32" s="19">
        <v>40</v>
      </c>
      <c r="J32" s="19"/>
      <c r="K32" s="19"/>
      <c r="L32" s="19"/>
      <c r="M32" s="18">
        <f t="shared" si="18"/>
        <v>25</v>
      </c>
      <c r="N32" s="18">
        <f t="shared" si="19"/>
        <v>110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>
        <v>8</v>
      </c>
      <c r="AC32" s="20"/>
      <c r="AD32" s="20">
        <v>42</v>
      </c>
      <c r="AE32" s="20"/>
      <c r="AF32" s="20">
        <v>8</v>
      </c>
      <c r="AG32" s="20">
        <v>5</v>
      </c>
      <c r="AH32" s="20">
        <v>12</v>
      </c>
      <c r="AI32" s="20"/>
      <c r="AJ32" s="20">
        <v>24</v>
      </c>
      <c r="AK32" s="20">
        <v>20</v>
      </c>
      <c r="AL32" s="20">
        <v>56</v>
      </c>
      <c r="AM32" s="20"/>
      <c r="AN32" s="20"/>
      <c r="AO32" s="20"/>
      <c r="AP32" s="20">
        <v>2</v>
      </c>
      <c r="AQ32" s="20">
        <v>1</v>
      </c>
      <c r="AR32" s="20">
        <v>4</v>
      </c>
      <c r="AS32" s="20">
        <v>3</v>
      </c>
      <c r="AT32" s="20">
        <v>7</v>
      </c>
      <c r="AU32" s="20">
        <v>7</v>
      </c>
      <c r="AV32" s="20">
        <v>7</v>
      </c>
    </row>
    <row r="33" spans="1:48" ht="66.75" customHeight="1">
      <c r="A33" s="4" t="s">
        <v>36</v>
      </c>
      <c r="B33" s="4" t="s">
        <v>84</v>
      </c>
      <c r="C33" s="2" t="s">
        <v>78</v>
      </c>
      <c r="D33" s="4" t="s">
        <v>73</v>
      </c>
      <c r="E33" s="18">
        <f t="shared" si="14"/>
        <v>150</v>
      </c>
      <c r="F33" s="18">
        <f t="shared" si="15"/>
        <v>57</v>
      </c>
      <c r="G33" s="18">
        <f t="shared" si="16"/>
        <v>0</v>
      </c>
      <c r="H33" s="18">
        <f t="shared" si="17"/>
        <v>32</v>
      </c>
      <c r="I33" s="19">
        <v>32</v>
      </c>
      <c r="J33" s="19"/>
      <c r="K33" s="19"/>
      <c r="L33" s="19"/>
      <c r="M33" s="18">
        <f t="shared" si="18"/>
        <v>25</v>
      </c>
      <c r="N33" s="18">
        <f t="shared" si="19"/>
        <v>93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v>8</v>
      </c>
      <c r="AC33" s="20">
        <v>5</v>
      </c>
      <c r="AD33" s="20">
        <v>12</v>
      </c>
      <c r="AE33" s="20"/>
      <c r="AF33" s="20">
        <v>8</v>
      </c>
      <c r="AG33" s="20">
        <v>5</v>
      </c>
      <c r="AH33" s="20">
        <v>12</v>
      </c>
      <c r="AI33" s="20"/>
      <c r="AJ33" s="20">
        <v>16</v>
      </c>
      <c r="AK33" s="20">
        <v>15</v>
      </c>
      <c r="AL33" s="20">
        <v>69</v>
      </c>
      <c r="AM33" s="20"/>
      <c r="AN33" s="20"/>
      <c r="AO33" s="20"/>
      <c r="AP33" s="20">
        <v>1</v>
      </c>
      <c r="AQ33" s="20">
        <v>1</v>
      </c>
      <c r="AR33" s="20">
        <v>4</v>
      </c>
      <c r="AS33" s="21">
        <v>2</v>
      </c>
      <c r="AT33" s="21">
        <v>6</v>
      </c>
      <c r="AU33" s="21">
        <v>6</v>
      </c>
      <c r="AV33" s="21">
        <v>6</v>
      </c>
    </row>
    <row r="34" spans="1:48" ht="57" customHeight="1">
      <c r="A34" s="4" t="s">
        <v>37</v>
      </c>
      <c r="B34" s="4" t="s">
        <v>85</v>
      </c>
      <c r="C34" s="2" t="s">
        <v>88</v>
      </c>
      <c r="D34" s="4" t="s">
        <v>73</v>
      </c>
      <c r="E34" s="18">
        <f t="shared" si="14"/>
        <v>200</v>
      </c>
      <c r="F34" s="18">
        <f t="shared" si="15"/>
        <v>83</v>
      </c>
      <c r="G34" s="18">
        <f t="shared" si="16"/>
        <v>0</v>
      </c>
      <c r="H34" s="18">
        <f t="shared" si="17"/>
        <v>48</v>
      </c>
      <c r="I34" s="19"/>
      <c r="J34" s="19">
        <v>48</v>
      </c>
      <c r="K34" s="19"/>
      <c r="L34" s="19"/>
      <c r="M34" s="18">
        <f t="shared" si="18"/>
        <v>35</v>
      </c>
      <c r="N34" s="18">
        <f t="shared" si="19"/>
        <v>117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>
        <v>16</v>
      </c>
      <c r="AC34" s="20">
        <v>10</v>
      </c>
      <c r="AD34" s="20">
        <v>24</v>
      </c>
      <c r="AE34" s="20"/>
      <c r="AF34" s="20">
        <v>16</v>
      </c>
      <c r="AG34" s="20">
        <v>10</v>
      </c>
      <c r="AH34" s="20">
        <v>24</v>
      </c>
      <c r="AI34" s="20"/>
      <c r="AJ34" s="20">
        <v>16</v>
      </c>
      <c r="AK34" s="20">
        <v>15</v>
      </c>
      <c r="AL34" s="20">
        <v>69</v>
      </c>
      <c r="AM34" s="20"/>
      <c r="AN34" s="20"/>
      <c r="AO34" s="20"/>
      <c r="AP34" s="20">
        <v>2</v>
      </c>
      <c r="AQ34" s="20">
        <v>2</v>
      </c>
      <c r="AR34" s="20">
        <v>4</v>
      </c>
      <c r="AS34" s="21">
        <v>3</v>
      </c>
      <c r="AT34" s="20">
        <v>8</v>
      </c>
      <c r="AU34" s="20">
        <v>8</v>
      </c>
      <c r="AV34" s="20">
        <v>8</v>
      </c>
    </row>
    <row r="35" spans="1:48" ht="48" customHeight="1">
      <c r="A35" s="4" t="s">
        <v>43</v>
      </c>
      <c r="B35" s="4" t="s">
        <v>85</v>
      </c>
      <c r="C35" s="2" t="s">
        <v>54</v>
      </c>
      <c r="D35" s="4" t="s">
        <v>73</v>
      </c>
      <c r="E35" s="18">
        <f t="shared" si="14"/>
        <v>480</v>
      </c>
      <c r="F35" s="18">
        <f t="shared" si="15"/>
        <v>0</v>
      </c>
      <c r="G35" s="18">
        <f t="shared" si="16"/>
        <v>0</v>
      </c>
      <c r="H35" s="18">
        <f t="shared" si="17"/>
        <v>0</v>
      </c>
      <c r="I35" s="19"/>
      <c r="J35" s="19"/>
      <c r="K35" s="19"/>
      <c r="L35" s="19"/>
      <c r="M35" s="18">
        <f t="shared" si="18"/>
        <v>0</v>
      </c>
      <c r="N35" s="18">
        <f t="shared" si="19"/>
        <v>480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>
        <v>120</v>
      </c>
      <c r="AE35" s="20"/>
      <c r="AF35" s="20"/>
      <c r="AG35" s="20"/>
      <c r="AH35" s="20">
        <v>240</v>
      </c>
      <c r="AI35" s="20"/>
      <c r="AJ35" s="20"/>
      <c r="AK35" s="20"/>
      <c r="AL35" s="20">
        <v>120</v>
      </c>
      <c r="AM35" s="20"/>
      <c r="AN35" s="20"/>
      <c r="AO35" s="20"/>
      <c r="AP35" s="20">
        <v>4</v>
      </c>
      <c r="AQ35" s="20">
        <v>8</v>
      </c>
      <c r="AR35" s="20">
        <v>4</v>
      </c>
      <c r="AS35" s="20"/>
      <c r="AT35" s="20">
        <v>16</v>
      </c>
      <c r="AU35" s="20"/>
      <c r="AV35" s="20">
        <v>16</v>
      </c>
    </row>
    <row r="36" spans="1:48" s="40" customFormat="1" ht="67.5" customHeight="1">
      <c r="A36" s="34" t="s">
        <v>51</v>
      </c>
      <c r="B36" s="34"/>
      <c r="C36" s="35" t="s">
        <v>169</v>
      </c>
      <c r="D36" s="36"/>
      <c r="E36" s="37">
        <f>SUM(E37:E42)</f>
        <v>1255</v>
      </c>
      <c r="F36" s="37">
        <f aca="true" t="shared" si="20" ref="F36:AV36">SUM(F37:F42)</f>
        <v>288</v>
      </c>
      <c r="G36" s="37">
        <f t="shared" si="20"/>
        <v>16</v>
      </c>
      <c r="H36" s="37">
        <f t="shared" si="20"/>
        <v>152</v>
      </c>
      <c r="I36" s="37">
        <f t="shared" si="20"/>
        <v>8</v>
      </c>
      <c r="J36" s="37">
        <f t="shared" si="20"/>
        <v>144</v>
      </c>
      <c r="K36" s="37">
        <f t="shared" si="20"/>
        <v>0</v>
      </c>
      <c r="L36" s="37">
        <f t="shared" si="20"/>
        <v>0</v>
      </c>
      <c r="M36" s="37">
        <f t="shared" si="20"/>
        <v>120</v>
      </c>
      <c r="N36" s="37">
        <f t="shared" si="20"/>
        <v>967</v>
      </c>
      <c r="O36" s="37">
        <f t="shared" si="20"/>
        <v>0</v>
      </c>
      <c r="P36" s="37">
        <f t="shared" si="20"/>
        <v>0</v>
      </c>
      <c r="Q36" s="37">
        <f t="shared" si="20"/>
        <v>0</v>
      </c>
      <c r="R36" s="37">
        <f t="shared" si="20"/>
        <v>0</v>
      </c>
      <c r="S36" s="37">
        <f t="shared" si="20"/>
        <v>0</v>
      </c>
      <c r="T36" s="37">
        <f t="shared" si="20"/>
        <v>0</v>
      </c>
      <c r="U36" s="37">
        <f t="shared" si="20"/>
        <v>0</v>
      </c>
      <c r="V36" s="37">
        <f t="shared" si="20"/>
        <v>0</v>
      </c>
      <c r="W36" s="37">
        <f t="shared" si="20"/>
        <v>16</v>
      </c>
      <c r="X36" s="37">
        <f t="shared" si="20"/>
        <v>24</v>
      </c>
      <c r="Y36" s="37">
        <f t="shared" si="20"/>
        <v>25</v>
      </c>
      <c r="Z36" s="37">
        <f t="shared" si="20"/>
        <v>85</v>
      </c>
      <c r="AA36" s="37">
        <f t="shared" si="20"/>
        <v>0</v>
      </c>
      <c r="AB36" s="37">
        <f t="shared" si="20"/>
        <v>48</v>
      </c>
      <c r="AC36" s="37">
        <f t="shared" si="20"/>
        <v>30</v>
      </c>
      <c r="AD36" s="37">
        <f t="shared" si="20"/>
        <v>217</v>
      </c>
      <c r="AE36" s="37">
        <f t="shared" si="20"/>
        <v>0</v>
      </c>
      <c r="AF36" s="37">
        <f t="shared" si="20"/>
        <v>32</v>
      </c>
      <c r="AG36" s="37">
        <f t="shared" si="20"/>
        <v>15</v>
      </c>
      <c r="AH36" s="37">
        <f t="shared" si="20"/>
        <v>343</v>
      </c>
      <c r="AI36" s="37">
        <f t="shared" si="20"/>
        <v>0</v>
      </c>
      <c r="AJ36" s="37">
        <f t="shared" si="20"/>
        <v>48</v>
      </c>
      <c r="AK36" s="37">
        <f t="shared" si="20"/>
        <v>50</v>
      </c>
      <c r="AL36" s="37">
        <f t="shared" si="20"/>
        <v>322</v>
      </c>
      <c r="AM36" s="37">
        <f t="shared" si="20"/>
        <v>0</v>
      </c>
      <c r="AN36" s="37">
        <f t="shared" si="20"/>
        <v>0</v>
      </c>
      <c r="AO36" s="37">
        <f t="shared" si="20"/>
        <v>6</v>
      </c>
      <c r="AP36" s="37">
        <f t="shared" si="20"/>
        <v>11</v>
      </c>
      <c r="AQ36" s="37">
        <f t="shared" si="20"/>
        <v>14</v>
      </c>
      <c r="AR36" s="37">
        <f t="shared" si="20"/>
        <v>16</v>
      </c>
      <c r="AS36" s="37">
        <f t="shared" si="20"/>
        <v>11</v>
      </c>
      <c r="AT36" s="37">
        <f t="shared" si="20"/>
        <v>47</v>
      </c>
      <c r="AU36" s="37">
        <f t="shared" si="20"/>
        <v>31</v>
      </c>
      <c r="AV36" s="37">
        <f t="shared" si="20"/>
        <v>47</v>
      </c>
    </row>
    <row r="37" spans="1:48" ht="61.5" customHeight="1">
      <c r="A37" s="4" t="s">
        <v>31</v>
      </c>
      <c r="B37" s="4" t="s">
        <v>84</v>
      </c>
      <c r="C37" s="2" t="s">
        <v>67</v>
      </c>
      <c r="D37" s="4" t="s">
        <v>41</v>
      </c>
      <c r="E37" s="18">
        <f aca="true" t="shared" si="21" ref="E37:E42">SUM(F37,N37)</f>
        <v>75</v>
      </c>
      <c r="F37" s="18">
        <f aca="true" t="shared" si="22" ref="F37:F42">SUM(G37,H37,M37)</f>
        <v>34</v>
      </c>
      <c r="G37" s="18">
        <f aca="true" t="shared" si="23" ref="G37:G42">SUM(O37,S37,W37,AA37,AE37,AI37)</f>
        <v>16</v>
      </c>
      <c r="H37" s="18">
        <f aca="true" t="shared" si="24" ref="H37:H42">SUM(P37,T37,X37,AB37,AF37,AJ37)</f>
        <v>8</v>
      </c>
      <c r="I37" s="19">
        <v>8</v>
      </c>
      <c r="J37" s="19"/>
      <c r="K37" s="19"/>
      <c r="L37" s="19"/>
      <c r="M37" s="18">
        <f aca="true" t="shared" si="25" ref="M37:M42">SUM(Q37,U37,Y37,AC37,AG37,AK37)</f>
        <v>10</v>
      </c>
      <c r="N37" s="18">
        <f aca="true" t="shared" si="26" ref="N37:N42">SUM(R37,V37,Z37,AD37,AH37,AL37)</f>
        <v>41</v>
      </c>
      <c r="O37" s="20"/>
      <c r="P37" s="20"/>
      <c r="Q37" s="20"/>
      <c r="R37" s="20"/>
      <c r="S37" s="20"/>
      <c r="T37" s="20"/>
      <c r="U37" s="20"/>
      <c r="V37" s="20"/>
      <c r="W37" s="20">
        <v>16</v>
      </c>
      <c r="X37" s="20">
        <v>8</v>
      </c>
      <c r="Y37" s="20">
        <v>10</v>
      </c>
      <c r="Z37" s="20">
        <v>41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>
        <v>3</v>
      </c>
      <c r="AP37" s="20"/>
      <c r="AQ37" s="20"/>
      <c r="AR37" s="20"/>
      <c r="AS37" s="21">
        <v>1</v>
      </c>
      <c r="AT37" s="21">
        <v>3</v>
      </c>
      <c r="AU37" s="21">
        <v>3</v>
      </c>
      <c r="AV37" s="21">
        <v>3</v>
      </c>
    </row>
    <row r="38" spans="1:48" ht="51.75" customHeight="1">
      <c r="A38" s="4" t="s">
        <v>33</v>
      </c>
      <c r="B38" s="4" t="s">
        <v>85</v>
      </c>
      <c r="C38" s="2" t="s">
        <v>95</v>
      </c>
      <c r="D38" s="4" t="s">
        <v>75</v>
      </c>
      <c r="E38" s="18">
        <f t="shared" si="21"/>
        <v>225</v>
      </c>
      <c r="F38" s="18">
        <f t="shared" si="22"/>
        <v>83</v>
      </c>
      <c r="G38" s="18">
        <f t="shared" si="23"/>
        <v>0</v>
      </c>
      <c r="H38" s="18">
        <f t="shared" si="24"/>
        <v>48</v>
      </c>
      <c r="I38" s="19"/>
      <c r="J38" s="19">
        <v>48</v>
      </c>
      <c r="K38" s="19"/>
      <c r="L38" s="19"/>
      <c r="M38" s="18">
        <f t="shared" si="25"/>
        <v>35</v>
      </c>
      <c r="N38" s="18">
        <f t="shared" si="26"/>
        <v>142</v>
      </c>
      <c r="O38" s="20"/>
      <c r="P38" s="20"/>
      <c r="Q38" s="20"/>
      <c r="R38" s="20"/>
      <c r="S38" s="20"/>
      <c r="T38" s="20"/>
      <c r="U38" s="20"/>
      <c r="V38" s="20"/>
      <c r="W38" s="20"/>
      <c r="X38" s="20">
        <v>16</v>
      </c>
      <c r="Y38" s="20">
        <v>15</v>
      </c>
      <c r="Z38" s="20">
        <v>44</v>
      </c>
      <c r="AA38" s="20"/>
      <c r="AB38" s="20">
        <v>16</v>
      </c>
      <c r="AC38" s="20">
        <v>10</v>
      </c>
      <c r="AD38" s="20">
        <v>49</v>
      </c>
      <c r="AE38" s="20"/>
      <c r="AF38" s="20">
        <v>16</v>
      </c>
      <c r="AG38" s="20">
        <v>10</v>
      </c>
      <c r="AH38" s="20">
        <v>49</v>
      </c>
      <c r="AI38" s="20"/>
      <c r="AJ38" s="20"/>
      <c r="AK38" s="20"/>
      <c r="AL38" s="20"/>
      <c r="AM38" s="20"/>
      <c r="AN38" s="20"/>
      <c r="AO38" s="20">
        <v>3</v>
      </c>
      <c r="AP38" s="20">
        <v>3</v>
      </c>
      <c r="AQ38" s="20">
        <v>3</v>
      </c>
      <c r="AR38" s="20"/>
      <c r="AS38" s="21">
        <v>3</v>
      </c>
      <c r="AT38" s="21">
        <v>9</v>
      </c>
      <c r="AU38" s="21">
        <v>9</v>
      </c>
      <c r="AV38" s="21">
        <v>9</v>
      </c>
    </row>
    <row r="39" spans="1:48" ht="46.5" customHeight="1">
      <c r="A39" s="4" t="s">
        <v>35</v>
      </c>
      <c r="B39" s="4" t="s">
        <v>85</v>
      </c>
      <c r="C39" s="2" t="s">
        <v>69</v>
      </c>
      <c r="D39" s="4" t="s">
        <v>73</v>
      </c>
      <c r="E39" s="18">
        <f t="shared" si="21"/>
        <v>200</v>
      </c>
      <c r="F39" s="18">
        <f t="shared" si="22"/>
        <v>65</v>
      </c>
      <c r="G39" s="18">
        <f t="shared" si="23"/>
        <v>0</v>
      </c>
      <c r="H39" s="18">
        <f t="shared" si="24"/>
        <v>40</v>
      </c>
      <c r="I39" s="19"/>
      <c r="J39" s="19">
        <v>40</v>
      </c>
      <c r="K39" s="19"/>
      <c r="L39" s="19"/>
      <c r="M39" s="18">
        <f t="shared" si="25"/>
        <v>25</v>
      </c>
      <c r="N39" s="18">
        <f t="shared" si="26"/>
        <v>135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>
        <v>16</v>
      </c>
      <c r="AC39" s="20">
        <v>10</v>
      </c>
      <c r="AD39" s="20">
        <v>24</v>
      </c>
      <c r="AE39" s="20"/>
      <c r="AF39" s="20">
        <v>8</v>
      </c>
      <c r="AG39" s="20"/>
      <c r="AH39" s="20">
        <v>17</v>
      </c>
      <c r="AI39" s="20"/>
      <c r="AJ39" s="20">
        <v>16</v>
      </c>
      <c r="AK39" s="20">
        <v>15</v>
      </c>
      <c r="AL39" s="20">
        <v>94</v>
      </c>
      <c r="AM39" s="20"/>
      <c r="AN39" s="20"/>
      <c r="AO39" s="20"/>
      <c r="AP39" s="20">
        <v>2</v>
      </c>
      <c r="AQ39" s="20">
        <v>1</v>
      </c>
      <c r="AR39" s="20">
        <v>5</v>
      </c>
      <c r="AS39" s="21">
        <v>3</v>
      </c>
      <c r="AT39" s="21">
        <v>8</v>
      </c>
      <c r="AU39" s="21">
        <v>8</v>
      </c>
      <c r="AV39" s="21">
        <v>8</v>
      </c>
    </row>
    <row r="40" spans="1:48" ht="54.75" customHeight="1">
      <c r="A40" s="4" t="s">
        <v>36</v>
      </c>
      <c r="B40" s="4" t="s">
        <v>85</v>
      </c>
      <c r="C40" s="2" t="s">
        <v>70</v>
      </c>
      <c r="D40" s="4" t="s">
        <v>73</v>
      </c>
      <c r="E40" s="18">
        <f t="shared" si="21"/>
        <v>175</v>
      </c>
      <c r="F40" s="18">
        <f t="shared" si="22"/>
        <v>70</v>
      </c>
      <c r="G40" s="18">
        <f t="shared" si="23"/>
        <v>0</v>
      </c>
      <c r="H40" s="18">
        <f t="shared" si="24"/>
        <v>40</v>
      </c>
      <c r="I40" s="19"/>
      <c r="J40" s="19">
        <v>40</v>
      </c>
      <c r="K40" s="19"/>
      <c r="L40" s="19"/>
      <c r="M40" s="18">
        <f t="shared" si="25"/>
        <v>30</v>
      </c>
      <c r="N40" s="18">
        <f t="shared" si="26"/>
        <v>105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>
        <v>16</v>
      </c>
      <c r="AC40" s="20">
        <v>10</v>
      </c>
      <c r="AD40" s="20">
        <v>24</v>
      </c>
      <c r="AE40" s="20"/>
      <c r="AF40" s="20">
        <v>8</v>
      </c>
      <c r="AG40" s="20">
        <v>5</v>
      </c>
      <c r="AH40" s="20">
        <v>37</v>
      </c>
      <c r="AI40" s="20"/>
      <c r="AJ40" s="20">
        <v>16</v>
      </c>
      <c r="AK40" s="20">
        <v>15</v>
      </c>
      <c r="AL40" s="20">
        <v>44</v>
      </c>
      <c r="AM40" s="20"/>
      <c r="AN40" s="20"/>
      <c r="AO40" s="20"/>
      <c r="AP40" s="20">
        <v>2</v>
      </c>
      <c r="AQ40" s="20">
        <v>2</v>
      </c>
      <c r="AR40" s="20">
        <v>3</v>
      </c>
      <c r="AS40" s="20">
        <v>3</v>
      </c>
      <c r="AT40" s="20">
        <v>7</v>
      </c>
      <c r="AU40" s="20">
        <v>7</v>
      </c>
      <c r="AV40" s="20">
        <v>7</v>
      </c>
    </row>
    <row r="41" spans="1:48" ht="66" customHeight="1">
      <c r="A41" s="4" t="s">
        <v>37</v>
      </c>
      <c r="B41" s="4" t="s">
        <v>85</v>
      </c>
      <c r="C41" s="2" t="s">
        <v>68</v>
      </c>
      <c r="D41" s="4" t="s">
        <v>73</v>
      </c>
      <c r="E41" s="18">
        <f t="shared" si="21"/>
        <v>100</v>
      </c>
      <c r="F41" s="18">
        <f t="shared" si="22"/>
        <v>36</v>
      </c>
      <c r="G41" s="18">
        <f t="shared" si="23"/>
        <v>0</v>
      </c>
      <c r="H41" s="18">
        <f t="shared" si="24"/>
        <v>16</v>
      </c>
      <c r="I41" s="19"/>
      <c r="J41" s="19">
        <v>16</v>
      </c>
      <c r="K41" s="19"/>
      <c r="L41" s="19"/>
      <c r="M41" s="18">
        <f t="shared" si="25"/>
        <v>20</v>
      </c>
      <c r="N41" s="18">
        <f t="shared" si="26"/>
        <v>64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>
        <v>16</v>
      </c>
      <c r="AK41" s="20">
        <v>20</v>
      </c>
      <c r="AL41" s="20">
        <v>64</v>
      </c>
      <c r="AM41" s="20"/>
      <c r="AN41" s="20"/>
      <c r="AO41" s="20"/>
      <c r="AP41" s="20"/>
      <c r="AQ41" s="20"/>
      <c r="AR41" s="20">
        <v>4</v>
      </c>
      <c r="AS41" s="20">
        <v>1</v>
      </c>
      <c r="AT41" s="20">
        <v>4</v>
      </c>
      <c r="AU41" s="20">
        <v>4</v>
      </c>
      <c r="AV41" s="20">
        <v>4</v>
      </c>
    </row>
    <row r="42" spans="1:48" ht="81" customHeight="1">
      <c r="A42" s="4" t="s">
        <v>43</v>
      </c>
      <c r="B42" s="4" t="s">
        <v>85</v>
      </c>
      <c r="C42" s="3" t="s">
        <v>54</v>
      </c>
      <c r="D42" s="4" t="s">
        <v>73</v>
      </c>
      <c r="E42" s="18">
        <f t="shared" si="21"/>
        <v>480</v>
      </c>
      <c r="F42" s="18">
        <f t="shared" si="22"/>
        <v>0</v>
      </c>
      <c r="G42" s="18">
        <f t="shared" si="23"/>
        <v>0</v>
      </c>
      <c r="H42" s="18">
        <f t="shared" si="24"/>
        <v>0</v>
      </c>
      <c r="I42" s="19"/>
      <c r="J42" s="19"/>
      <c r="K42" s="19"/>
      <c r="L42" s="19"/>
      <c r="M42" s="18">
        <f t="shared" si="25"/>
        <v>0</v>
      </c>
      <c r="N42" s="18">
        <f t="shared" si="26"/>
        <v>480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>
        <v>120</v>
      </c>
      <c r="AE42" s="20"/>
      <c r="AF42" s="20"/>
      <c r="AG42" s="20"/>
      <c r="AH42" s="20">
        <v>240</v>
      </c>
      <c r="AI42" s="20"/>
      <c r="AJ42" s="20"/>
      <c r="AK42" s="20"/>
      <c r="AL42" s="20">
        <v>120</v>
      </c>
      <c r="AM42" s="20"/>
      <c r="AN42" s="20"/>
      <c r="AO42" s="20"/>
      <c r="AP42" s="20">
        <v>4</v>
      </c>
      <c r="AQ42" s="20">
        <v>8</v>
      </c>
      <c r="AR42" s="20">
        <v>4</v>
      </c>
      <c r="AS42" s="20"/>
      <c r="AT42" s="20">
        <v>16</v>
      </c>
      <c r="AU42" s="20"/>
      <c r="AV42" s="20">
        <v>16</v>
      </c>
    </row>
    <row r="43" spans="1:48" ht="57.75" customHeight="1">
      <c r="A43" s="121" t="s">
        <v>105</v>
      </c>
      <c r="B43" s="122"/>
      <c r="C43" s="123"/>
      <c r="D43" s="124"/>
      <c r="E43" s="80">
        <f>SUM(E29,E19,E13,E8)</f>
        <v>4665</v>
      </c>
      <c r="F43" s="80">
        <f aca="true" t="shared" si="27" ref="F43:N43">SUM(F29,F19,F13,F8)</f>
        <v>1238</v>
      </c>
      <c r="G43" s="80">
        <f t="shared" si="27"/>
        <v>109</v>
      </c>
      <c r="H43" s="80">
        <f t="shared" si="27"/>
        <v>734</v>
      </c>
      <c r="I43" s="80">
        <f t="shared" si="27"/>
        <v>136</v>
      </c>
      <c r="J43" s="80">
        <f t="shared" si="27"/>
        <v>582</v>
      </c>
      <c r="K43" s="80">
        <f t="shared" si="27"/>
        <v>16</v>
      </c>
      <c r="L43" s="80">
        <f t="shared" si="27"/>
        <v>0</v>
      </c>
      <c r="M43" s="80">
        <f t="shared" si="27"/>
        <v>395</v>
      </c>
      <c r="N43" s="80">
        <f t="shared" si="27"/>
        <v>3427</v>
      </c>
      <c r="O43" s="39">
        <f>SUM(O8,O13,O19,O29)</f>
        <v>42</v>
      </c>
      <c r="P43" s="39">
        <f aca="true" t="shared" si="28" ref="P43:AR43">SUM(P8,P13,P19,P29)</f>
        <v>96</v>
      </c>
      <c r="Q43" s="39">
        <f t="shared" si="28"/>
        <v>75</v>
      </c>
      <c r="R43" s="39">
        <f t="shared" si="28"/>
        <v>535</v>
      </c>
      <c r="S43" s="39">
        <f t="shared" si="28"/>
        <v>35</v>
      </c>
      <c r="T43" s="39">
        <f t="shared" si="28"/>
        <v>134</v>
      </c>
      <c r="U43" s="39">
        <f t="shared" si="28"/>
        <v>70</v>
      </c>
      <c r="V43" s="39">
        <f t="shared" si="28"/>
        <v>549</v>
      </c>
      <c r="W43" s="39">
        <f t="shared" si="28"/>
        <v>32</v>
      </c>
      <c r="X43" s="39">
        <f t="shared" si="28"/>
        <v>88</v>
      </c>
      <c r="Y43" s="39">
        <f t="shared" si="28"/>
        <v>50</v>
      </c>
      <c r="Z43" s="39">
        <f t="shared" si="28"/>
        <v>600</v>
      </c>
      <c r="AA43" s="39">
        <f t="shared" si="28"/>
        <v>0</v>
      </c>
      <c r="AB43" s="39">
        <f t="shared" si="28"/>
        <v>144</v>
      </c>
      <c r="AC43" s="39">
        <f t="shared" si="28"/>
        <v>50</v>
      </c>
      <c r="AD43" s="39">
        <f t="shared" si="28"/>
        <v>576</v>
      </c>
      <c r="AE43" s="39">
        <f t="shared" si="28"/>
        <v>0</v>
      </c>
      <c r="AF43" s="39">
        <f t="shared" si="28"/>
        <v>120</v>
      </c>
      <c r="AG43" s="39">
        <f t="shared" si="28"/>
        <v>60</v>
      </c>
      <c r="AH43" s="39">
        <f t="shared" si="28"/>
        <v>610</v>
      </c>
      <c r="AI43" s="39">
        <f t="shared" si="28"/>
        <v>0</v>
      </c>
      <c r="AJ43" s="39">
        <f t="shared" si="28"/>
        <v>152</v>
      </c>
      <c r="AK43" s="39">
        <f t="shared" si="28"/>
        <v>90</v>
      </c>
      <c r="AL43" s="39">
        <f t="shared" si="28"/>
        <v>557</v>
      </c>
      <c r="AM43" s="39">
        <f t="shared" si="28"/>
        <v>30</v>
      </c>
      <c r="AN43" s="39">
        <f t="shared" si="28"/>
        <v>30</v>
      </c>
      <c r="AO43" s="39">
        <f t="shared" si="28"/>
        <v>30</v>
      </c>
      <c r="AP43" s="39">
        <f t="shared" si="28"/>
        <v>30</v>
      </c>
      <c r="AQ43" s="39">
        <f t="shared" si="28"/>
        <v>30</v>
      </c>
      <c r="AR43" s="39">
        <f t="shared" si="28"/>
        <v>30</v>
      </c>
      <c r="AS43" s="80">
        <f>SUM(AS8,AS13,AS19,AS29)</f>
        <v>53</v>
      </c>
      <c r="AT43" s="80">
        <f>SUM(AT8,AT13,AT19,AT29)</f>
        <v>179</v>
      </c>
      <c r="AU43" s="80">
        <f>SUM(AU8,AU13,AU19,AU29)</f>
        <v>160</v>
      </c>
      <c r="AV43" s="80">
        <f>SUM(AV8,AV13,AV19,AV29)</f>
        <v>144</v>
      </c>
    </row>
    <row r="44" spans="1:48" ht="42.75" customHeight="1">
      <c r="A44" s="125"/>
      <c r="B44" s="126"/>
      <c r="C44" s="126"/>
      <c r="D44" s="127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97">
        <f>SUM(O43:R43)</f>
        <v>748</v>
      </c>
      <c r="P44" s="98"/>
      <c r="Q44" s="98"/>
      <c r="R44" s="99"/>
      <c r="S44" s="97">
        <f>SUM(S43:V43)</f>
        <v>788</v>
      </c>
      <c r="T44" s="98"/>
      <c r="U44" s="98"/>
      <c r="V44" s="99"/>
      <c r="W44" s="97">
        <f>SUM(W43:Z43)</f>
        <v>770</v>
      </c>
      <c r="X44" s="98"/>
      <c r="Y44" s="98"/>
      <c r="Z44" s="99"/>
      <c r="AA44" s="97">
        <f>SUM(AA43:AD43)</f>
        <v>770</v>
      </c>
      <c r="AB44" s="98"/>
      <c r="AC44" s="98"/>
      <c r="AD44" s="99"/>
      <c r="AE44" s="97">
        <f>SUM(AE43:AH43)</f>
        <v>790</v>
      </c>
      <c r="AF44" s="98"/>
      <c r="AG44" s="98"/>
      <c r="AH44" s="99"/>
      <c r="AI44" s="97">
        <f>SUM(AI43:AL43)</f>
        <v>799</v>
      </c>
      <c r="AJ44" s="98"/>
      <c r="AK44" s="98"/>
      <c r="AL44" s="99"/>
      <c r="AM44" s="105">
        <f>SUM(AM43:AR43)</f>
        <v>180</v>
      </c>
      <c r="AN44" s="106"/>
      <c r="AO44" s="106"/>
      <c r="AP44" s="106"/>
      <c r="AQ44" s="106"/>
      <c r="AR44" s="107"/>
      <c r="AS44" s="81"/>
      <c r="AT44" s="81"/>
      <c r="AU44" s="81"/>
      <c r="AV44" s="81"/>
    </row>
    <row r="45" spans="1:48" ht="54.75" customHeight="1">
      <c r="A45" s="121" t="s">
        <v>106</v>
      </c>
      <c r="B45" s="122"/>
      <c r="C45" s="123"/>
      <c r="D45" s="124"/>
      <c r="E45" s="80">
        <f>SUM(E36,E19,E13,E8)</f>
        <v>4665</v>
      </c>
      <c r="F45" s="80">
        <f aca="true" t="shared" si="29" ref="F45:N45">SUM(F36,F19,F13,F8)</f>
        <v>1238</v>
      </c>
      <c r="G45" s="80">
        <f t="shared" si="29"/>
        <v>109</v>
      </c>
      <c r="H45" s="80">
        <f t="shared" si="29"/>
        <v>734</v>
      </c>
      <c r="I45" s="80">
        <f t="shared" si="29"/>
        <v>40</v>
      </c>
      <c r="J45" s="80">
        <f t="shared" si="29"/>
        <v>678</v>
      </c>
      <c r="K45" s="80">
        <f t="shared" si="29"/>
        <v>16</v>
      </c>
      <c r="L45" s="80">
        <f t="shared" si="29"/>
        <v>0</v>
      </c>
      <c r="M45" s="80">
        <f t="shared" si="29"/>
        <v>395</v>
      </c>
      <c r="N45" s="80">
        <f t="shared" si="29"/>
        <v>3427</v>
      </c>
      <c r="O45" s="39">
        <f>SUM(O8,O13,O19,O36)</f>
        <v>42</v>
      </c>
      <c r="P45" s="39">
        <f aca="true" t="shared" si="30" ref="P45:AR45">SUM(P8,P13,P19,P36)</f>
        <v>96</v>
      </c>
      <c r="Q45" s="39">
        <f t="shared" si="30"/>
        <v>75</v>
      </c>
      <c r="R45" s="39">
        <f t="shared" si="30"/>
        <v>535</v>
      </c>
      <c r="S45" s="39">
        <f t="shared" si="30"/>
        <v>35</v>
      </c>
      <c r="T45" s="39">
        <f t="shared" si="30"/>
        <v>134</v>
      </c>
      <c r="U45" s="39">
        <f t="shared" si="30"/>
        <v>70</v>
      </c>
      <c r="V45" s="39">
        <f t="shared" si="30"/>
        <v>549</v>
      </c>
      <c r="W45" s="39">
        <f t="shared" si="30"/>
        <v>32</v>
      </c>
      <c r="X45" s="39">
        <f t="shared" si="30"/>
        <v>96</v>
      </c>
      <c r="Y45" s="39">
        <f t="shared" si="30"/>
        <v>55</v>
      </c>
      <c r="Z45" s="39">
        <f t="shared" si="30"/>
        <v>587</v>
      </c>
      <c r="AA45" s="39">
        <f t="shared" si="30"/>
        <v>0</v>
      </c>
      <c r="AB45" s="39">
        <f t="shared" si="30"/>
        <v>152</v>
      </c>
      <c r="AC45" s="39">
        <f t="shared" si="30"/>
        <v>55</v>
      </c>
      <c r="AD45" s="39">
        <f t="shared" si="30"/>
        <v>563</v>
      </c>
      <c r="AE45" s="39">
        <f t="shared" si="30"/>
        <v>0</v>
      </c>
      <c r="AF45" s="39">
        <f t="shared" si="30"/>
        <v>112</v>
      </c>
      <c r="AG45" s="39">
        <f t="shared" si="30"/>
        <v>50</v>
      </c>
      <c r="AH45" s="39">
        <f t="shared" si="30"/>
        <v>628</v>
      </c>
      <c r="AI45" s="39">
        <f t="shared" si="30"/>
        <v>0</v>
      </c>
      <c r="AJ45" s="39">
        <f t="shared" si="30"/>
        <v>144</v>
      </c>
      <c r="AK45" s="39">
        <f t="shared" si="30"/>
        <v>90</v>
      </c>
      <c r="AL45" s="39">
        <f t="shared" si="30"/>
        <v>565</v>
      </c>
      <c r="AM45" s="39">
        <f t="shared" si="30"/>
        <v>30</v>
      </c>
      <c r="AN45" s="39">
        <f t="shared" si="30"/>
        <v>30</v>
      </c>
      <c r="AO45" s="39">
        <f t="shared" si="30"/>
        <v>30</v>
      </c>
      <c r="AP45" s="39">
        <f t="shared" si="30"/>
        <v>30</v>
      </c>
      <c r="AQ45" s="39">
        <f t="shared" si="30"/>
        <v>30</v>
      </c>
      <c r="AR45" s="39">
        <f t="shared" si="30"/>
        <v>30</v>
      </c>
      <c r="AS45" s="80">
        <f>SUM(AS8,AS13,AS19,AS36)</f>
        <v>53</v>
      </c>
      <c r="AT45" s="80">
        <f>SUM(AT8,AT13,AT19,AT36)</f>
        <v>179</v>
      </c>
      <c r="AU45" s="80">
        <f>SUM(AU8,AU13,AU19,AU36)</f>
        <v>160</v>
      </c>
      <c r="AV45" s="80">
        <f>SUM(AV8,AV13,AV19,AV36)</f>
        <v>144</v>
      </c>
    </row>
    <row r="46" spans="1:48" ht="45.75" customHeight="1">
      <c r="A46" s="125"/>
      <c r="B46" s="126"/>
      <c r="C46" s="126"/>
      <c r="D46" s="127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97">
        <f>SUM(O45:R45)</f>
        <v>748</v>
      </c>
      <c r="P46" s="98"/>
      <c r="Q46" s="98"/>
      <c r="R46" s="99"/>
      <c r="S46" s="97">
        <f>SUM(S45:V45)</f>
        <v>788</v>
      </c>
      <c r="T46" s="98"/>
      <c r="U46" s="98"/>
      <c r="V46" s="99"/>
      <c r="W46" s="97">
        <f>SUM(W45:Z45)</f>
        <v>770</v>
      </c>
      <c r="X46" s="98"/>
      <c r="Y46" s="98"/>
      <c r="Z46" s="99"/>
      <c r="AA46" s="97">
        <f>SUM(AA45:AD45)</f>
        <v>770</v>
      </c>
      <c r="AB46" s="98"/>
      <c r="AC46" s="98"/>
      <c r="AD46" s="99"/>
      <c r="AE46" s="97">
        <f>SUM(AE45:AH45)</f>
        <v>790</v>
      </c>
      <c r="AF46" s="98"/>
      <c r="AG46" s="98"/>
      <c r="AH46" s="99"/>
      <c r="AI46" s="97">
        <f>SUM(AI45:AL45)</f>
        <v>799</v>
      </c>
      <c r="AJ46" s="98"/>
      <c r="AK46" s="98"/>
      <c r="AL46" s="99"/>
      <c r="AM46" s="105">
        <f>SUM(AM45:AR45)</f>
        <v>180</v>
      </c>
      <c r="AN46" s="106"/>
      <c r="AO46" s="106"/>
      <c r="AP46" s="106"/>
      <c r="AQ46" s="106"/>
      <c r="AR46" s="107"/>
      <c r="AS46" s="81"/>
      <c r="AT46" s="81"/>
      <c r="AU46" s="81"/>
      <c r="AV46" s="81"/>
    </row>
  </sheetData>
  <sheetProtection/>
  <mergeCells count="85">
    <mergeCell ref="B4:B7"/>
    <mergeCell ref="A1:AL1"/>
    <mergeCell ref="AM1:AV1"/>
    <mergeCell ref="A2:C2"/>
    <mergeCell ref="A4:A7"/>
    <mergeCell ref="C4:C7"/>
    <mergeCell ref="D4:D7"/>
    <mergeCell ref="E4:N4"/>
    <mergeCell ref="O4:AL4"/>
    <mergeCell ref="AM4:AV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V5"/>
    <mergeCell ref="W5:AD5"/>
    <mergeCell ref="AE5:AL5"/>
    <mergeCell ref="AM5:AR5"/>
    <mergeCell ref="AS5:AV5"/>
    <mergeCell ref="O6:R6"/>
    <mergeCell ref="S6:V6"/>
    <mergeCell ref="W6:Z6"/>
    <mergeCell ref="AA6:AD6"/>
    <mergeCell ref="AE6:AH6"/>
    <mergeCell ref="AI6:AL6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43:D44"/>
    <mergeCell ref="E43:E44"/>
    <mergeCell ref="F43:F44"/>
    <mergeCell ref="G43:G44"/>
    <mergeCell ref="H43:H44"/>
    <mergeCell ref="AT43:AT44"/>
    <mergeCell ref="AU43:AU44"/>
    <mergeCell ref="I43:I44"/>
    <mergeCell ref="J43:J44"/>
    <mergeCell ref="K43:K44"/>
    <mergeCell ref="L43:L44"/>
    <mergeCell ref="M43:M44"/>
    <mergeCell ref="N43:N44"/>
    <mergeCell ref="AV43:AV44"/>
    <mergeCell ref="O44:R44"/>
    <mergeCell ref="S44:V44"/>
    <mergeCell ref="W44:Z44"/>
    <mergeCell ref="AA44:AD44"/>
    <mergeCell ref="AE44:AH44"/>
    <mergeCell ref="AI44:AL44"/>
    <mergeCell ref="AM44:AR44"/>
    <mergeCell ref="AS43:AS44"/>
    <mergeCell ref="S46:V46"/>
    <mergeCell ref="W46:Z46"/>
    <mergeCell ref="AA46:AD46"/>
    <mergeCell ref="AM46:AR46"/>
    <mergeCell ref="AE46:AH46"/>
    <mergeCell ref="AI46:AL46"/>
    <mergeCell ref="A45:D46"/>
    <mergeCell ref="E45:E46"/>
    <mergeCell ref="F45:F46"/>
    <mergeCell ref="G45:G46"/>
    <mergeCell ref="H45:H46"/>
    <mergeCell ref="I45:I46"/>
    <mergeCell ref="AT45:AT46"/>
    <mergeCell ref="AU45:AU46"/>
    <mergeCell ref="AV45:AV46"/>
    <mergeCell ref="J45:J46"/>
    <mergeCell ref="K45:K46"/>
    <mergeCell ref="L45:L46"/>
    <mergeCell ref="M45:M46"/>
    <mergeCell ref="N45:N46"/>
    <mergeCell ref="AS45:AS46"/>
    <mergeCell ref="O46:R46"/>
  </mergeCells>
  <printOptions/>
  <pageMargins left="0.75" right="0.75" top="1" bottom="1" header="0.3" footer="0.3"/>
  <pageSetup fitToHeight="1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Anna Stolarczyk</cp:lastModifiedBy>
  <cp:lastPrinted>2019-05-06T12:47:23Z</cp:lastPrinted>
  <dcterms:created xsi:type="dcterms:W3CDTF">2017-03-14T21:36:07Z</dcterms:created>
  <dcterms:modified xsi:type="dcterms:W3CDTF">2019-05-16T12:40:29Z</dcterms:modified>
  <cp:category/>
  <cp:version/>
  <cp:contentType/>
  <cp:contentStatus/>
</cp:coreProperties>
</file>