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375" windowHeight="4530" tabRatio="576" activeTab="2"/>
  </bookViews>
  <sheets>
    <sheet name="zalacznik_nr_1" sheetId="1" r:id="rId1"/>
    <sheet name="zalacznik_nr_2" sheetId="2" r:id="rId2"/>
    <sheet name="zalacznik_nr_3" sheetId="3" r:id="rId3"/>
    <sheet name="zalacznik_nr_4" sheetId="4" r:id="rId4"/>
  </sheets>
  <definedNames>
    <definedName name="OLE_LINK1" localSheetId="2">'zalacznik_nr_3'!#REF!</definedName>
    <definedName name="OLE_LINK1" localSheetId="3">'zalacznik_nr_4'!#REF!</definedName>
  </definedNames>
  <calcPr fullCalcOnLoad="1"/>
</workbook>
</file>

<file path=xl/sharedStrings.xml><?xml version="1.0" encoding="utf-8"?>
<sst xmlns="http://schemas.openxmlformats.org/spreadsheetml/2006/main" count="870" uniqueCount="229">
  <si>
    <t>6.</t>
  </si>
  <si>
    <t>5.</t>
  </si>
  <si>
    <t>4.</t>
  </si>
  <si>
    <t>3.</t>
  </si>
  <si>
    <t>2.</t>
  </si>
  <si>
    <t>1.</t>
  </si>
  <si>
    <t>Lp.</t>
  </si>
  <si>
    <t>Moduł kształcenia / Przedmiot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</si>
  <si>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</si>
  <si>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</si>
  <si>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</si>
  <si>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</si>
  <si>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</si>
  <si>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</si>
  <si>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</si>
  <si>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</si>
  <si>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</si>
  <si>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</si>
  <si>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</si>
  <si>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MODUŁ KSZTAŁCENIA OGÓLNEGO</t>
  </si>
  <si>
    <t>MODUŁ KSZTAŁCENIA PODSTAWOWEGO</t>
  </si>
  <si>
    <t>MODUŁ KSZTAŁCENIA KIERUNKOWEGO</t>
  </si>
  <si>
    <t>* moduł, przedmiot lub forma zajęć do wyboru</t>
  </si>
  <si>
    <t>K_W01</t>
  </si>
  <si>
    <t>K_W02</t>
  </si>
  <si>
    <t>K_W03</t>
  </si>
  <si>
    <t>K_U01</t>
  </si>
  <si>
    <t>K_U02</t>
  </si>
  <si>
    <t>K_U03</t>
  </si>
  <si>
    <t>K_U04</t>
  </si>
  <si>
    <t>K_K01</t>
  </si>
  <si>
    <t>K_K02</t>
  </si>
  <si>
    <t>K_K03</t>
  </si>
  <si>
    <t>K_K04</t>
  </si>
  <si>
    <t>K_K05</t>
  </si>
  <si>
    <t xml:space="preserve">A. </t>
  </si>
  <si>
    <t>D1.</t>
  </si>
  <si>
    <t>D2.</t>
  </si>
  <si>
    <t>D3.</t>
  </si>
  <si>
    <t>16.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</si>
  <si>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</si>
  <si>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</si>
  <si>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</si>
  <si>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</si>
  <si>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</si>
  <si>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</si>
  <si>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</si>
  <si>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</si>
  <si>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</si>
  <si>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</si>
  <si>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</si>
  <si>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</si>
  <si>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</si>
  <si>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</si>
  <si>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</si>
  <si>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</si>
  <si>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</si>
  <si>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</si>
  <si>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</si>
  <si>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</si>
  <si>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K_K06</t>
  </si>
  <si>
    <t>K_K07</t>
  </si>
  <si>
    <t>S1P_W01</t>
  </si>
  <si>
    <t>S1P_W02</t>
  </si>
  <si>
    <t>S1P_W03</t>
  </si>
  <si>
    <t>S1P_W04</t>
  </si>
  <si>
    <t>S1P_W05</t>
  </si>
  <si>
    <t>S1P_W06</t>
  </si>
  <si>
    <t>S1P_W07</t>
  </si>
  <si>
    <t>S1P_W08</t>
  </si>
  <si>
    <t>S1P_W09</t>
  </si>
  <si>
    <t>S1P_W10</t>
  </si>
  <si>
    <t>S1P_W11</t>
  </si>
  <si>
    <t>S1P_U01</t>
  </si>
  <si>
    <t>S1P_U02</t>
  </si>
  <si>
    <t>S1P_U03</t>
  </si>
  <si>
    <t>S1P_U04</t>
  </si>
  <si>
    <t>S1P_U05</t>
  </si>
  <si>
    <t>S1P_U06</t>
  </si>
  <si>
    <t>S1P_U07</t>
  </si>
  <si>
    <t>S1P_U08</t>
  </si>
  <si>
    <t>S1P_U09</t>
  </si>
  <si>
    <t>S1P_U10</t>
  </si>
  <si>
    <t>S1P_U11</t>
  </si>
  <si>
    <t>S1P_K01</t>
  </si>
  <si>
    <t>S1P_K02</t>
  </si>
  <si>
    <t>S1P_K03</t>
  </si>
  <si>
    <t>S1P_K04</t>
  </si>
  <si>
    <t>S1P_K05</t>
  </si>
  <si>
    <t>S1P_K06</t>
  </si>
  <si>
    <t>S1P_K07</t>
  </si>
  <si>
    <t>17.</t>
  </si>
  <si>
    <t>Wychowanie fizyczne*</t>
  </si>
  <si>
    <t>Technologie informacyjne</t>
  </si>
  <si>
    <t>Przedsiębiorczość</t>
  </si>
  <si>
    <t>Praktyki zawodowe*</t>
  </si>
  <si>
    <t>Zarządzanie ryzykiem w logistyce</t>
  </si>
  <si>
    <t>Suma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</si>
  <si>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</si>
  <si>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</si>
  <si>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</si>
  <si>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</si>
  <si>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</si>
  <si>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</si>
  <si>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</si>
  <si>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 obejmujące:</t>
  </si>
  <si>
    <t>ćwiczenia</t>
  </si>
  <si>
    <t>laboratoria i warsztaty</t>
  </si>
  <si>
    <t>projekty i seminaria</t>
  </si>
  <si>
    <t>zajęcia terenowe i obozy</t>
  </si>
  <si>
    <t>konsultacje i e-learning (@)</t>
  </si>
  <si>
    <t>Praca własna studenta (pw)</t>
  </si>
  <si>
    <t>I rok</t>
  </si>
  <si>
    <t>II rok</t>
  </si>
  <si>
    <t>III rok</t>
  </si>
  <si>
    <t>semestry</t>
  </si>
  <si>
    <t>wskaźniki</t>
  </si>
  <si>
    <t>sem I</t>
  </si>
  <si>
    <t>sem II</t>
  </si>
  <si>
    <t>sem III</t>
  </si>
  <si>
    <t>sem IV</t>
  </si>
  <si>
    <t>sem V</t>
  </si>
  <si>
    <t>sem VI</t>
  </si>
  <si>
    <t>I</t>
  </si>
  <si>
    <t>II</t>
  </si>
  <si>
    <t>III</t>
  </si>
  <si>
    <t>IV</t>
  </si>
  <si>
    <t>V</t>
  </si>
  <si>
    <t>VI</t>
  </si>
  <si>
    <t>bezpośredni udział</t>
  </si>
  <si>
    <t>nauki podstawowe</t>
  </si>
  <si>
    <t>zajęcia praktyczne</t>
  </si>
  <si>
    <t>ogólnouczelniane</t>
  </si>
  <si>
    <t>zajęcia do wyboru</t>
  </si>
  <si>
    <t>w</t>
  </si>
  <si>
    <t>zp</t>
  </si>
  <si>
    <t>@</t>
  </si>
  <si>
    <t>pw</t>
  </si>
  <si>
    <t>A.</t>
  </si>
  <si>
    <t>E/5</t>
  </si>
  <si>
    <t>Zo/1,2</t>
  </si>
  <si>
    <t>Zo/3</t>
  </si>
  <si>
    <t>Zo/5</t>
  </si>
  <si>
    <t>Zo/1</t>
  </si>
  <si>
    <t>E/1</t>
  </si>
  <si>
    <t>E/2</t>
  </si>
  <si>
    <t>E/4</t>
  </si>
  <si>
    <t>E/3</t>
  </si>
  <si>
    <t>Zo/4</t>
  </si>
  <si>
    <t>Zo/2</t>
  </si>
  <si>
    <t>Zo/6</t>
  </si>
  <si>
    <t>Zo/4,5,6</t>
  </si>
  <si>
    <t>Zo/2,4</t>
  </si>
  <si>
    <r>
      <t>3.4.2. Matryca efektów kształcenia zorientowana obszarowo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(załącznik nr 2)</t>
    </r>
  </si>
  <si>
    <r>
      <t xml:space="preserve">3.4.1. Matryca efektów kształcenia zorientowana kierunkowo </t>
    </r>
    <r>
      <rPr>
        <sz val="8"/>
        <rFont val="Verdana"/>
        <family val="2"/>
      </rPr>
      <t>(załącznik nr 1)</t>
    </r>
  </si>
  <si>
    <t>humanist.-społecz.</t>
  </si>
  <si>
    <t>Język angielski</t>
  </si>
  <si>
    <t>Język niemiecki/Język rosyjski*</t>
  </si>
  <si>
    <t>Socjologia/Filozofia*</t>
  </si>
  <si>
    <t>Finanse</t>
  </si>
  <si>
    <t>Matematyka</t>
  </si>
  <si>
    <t>Makroekonomia</t>
  </si>
  <si>
    <t>Mikroekonomia</t>
  </si>
  <si>
    <t>Podstawy marketingu</t>
  </si>
  <si>
    <t>Podstawy zarządzania</t>
  </si>
  <si>
    <t>Inżynieria systemów i analiza systemowa</t>
  </si>
  <si>
    <t>Prawo w tym ochrona własności intelektualnej</t>
  </si>
  <si>
    <t>Statystyka opisowa</t>
  </si>
  <si>
    <t>Rachunkowość finansowa</t>
  </si>
  <si>
    <t>Zarządzanie produkcją i jakością</t>
  </si>
  <si>
    <t>Towaroznawstwo</t>
  </si>
  <si>
    <t>Etyka zawodowa</t>
  </si>
  <si>
    <t>Negocjacje/Komunikacja w biznesie*</t>
  </si>
  <si>
    <t>Trade Marketing and Service (Marketing handlu i usług)</t>
  </si>
  <si>
    <t>Zarządzanie usługami</t>
  </si>
  <si>
    <t>Podstawy logistyki i zarządzanie łańcuchem dostaw</t>
  </si>
  <si>
    <t>Controlling i audyt logistyczny</t>
  </si>
  <si>
    <t>Infrastruktura logistyczna</t>
  </si>
  <si>
    <t>Logistyczna obsługa klienta</t>
  </si>
  <si>
    <t>Logistyka miejska</t>
  </si>
  <si>
    <t>E/6</t>
  </si>
  <si>
    <t>Logistyka zaopatrzenia</t>
  </si>
  <si>
    <t>Logistyka dystrybucji</t>
  </si>
  <si>
    <t>Logistyka produkcji</t>
  </si>
  <si>
    <t>Logistyka zwrotna i ekologistyka</t>
  </si>
  <si>
    <t>Projektowanie procesów</t>
  </si>
  <si>
    <t>Normalizacja i zarządzanie jakością w logistyce</t>
  </si>
  <si>
    <t>Strategie logistyczne</t>
  </si>
  <si>
    <t>Informatyczne systemy zarządzania w logistyce</t>
  </si>
  <si>
    <t>Systemy informatyczne w logistyce</t>
  </si>
  <si>
    <t>Zarządzanie transportem</t>
  </si>
  <si>
    <t>18.</t>
  </si>
  <si>
    <t>MODUŁ KSZTAŁCENIA SPECJALNOŚCIOWEGO (LHiS)*</t>
  </si>
  <si>
    <t>Obsługa celna w przepływie towarów</t>
  </si>
  <si>
    <t>Ekonomika handlu</t>
  </si>
  <si>
    <t>Systemy i infrastruktura transportu</t>
  </si>
  <si>
    <t>Spedycja i centra logistyczne</t>
  </si>
  <si>
    <t xml:space="preserve">Techniki i promocja sprzedaży </t>
  </si>
  <si>
    <t>Prawo i ubezpieczenia w transporcie</t>
  </si>
  <si>
    <t>Company Image Creating (Kreowanie wizerunku firmy)</t>
  </si>
  <si>
    <t>MODUŁ KSZTAŁCENIA SPECJALNOŚCIOWEGO (LMiL)*</t>
  </si>
  <si>
    <t>Technologie i i systemy magazynowania</t>
  </si>
  <si>
    <t>Technologie transportu wewnętrznego</t>
  </si>
  <si>
    <t>Opakowania i jednostki ładunkowe</t>
  </si>
  <si>
    <t>Centra usług logistycznych i magazynowych</t>
  </si>
  <si>
    <t>Technologie identyfikacji i kompletacji</t>
  </si>
  <si>
    <t>Projektowanie i lokalizacja magazynów</t>
  </si>
  <si>
    <t xml:space="preserve"> </t>
  </si>
  <si>
    <t>Warehouse Property Market (Rynek nieruchomości magazynowych)</t>
  </si>
  <si>
    <t>MODUŁ KSZTAŁCENIA SPECJALNOŚCIOWEGO (LiOP)*</t>
  </si>
  <si>
    <t>Logistyka i eksploatacja systemów produkcyjnych</t>
  </si>
  <si>
    <t>Systemy klasy ERP w zarządzaniu przedsiębiorstwami</t>
  </si>
  <si>
    <t>Towaroznawstwo przemysłowe</t>
  </si>
  <si>
    <t>Zarządzanie zapasami i magazynami</t>
  </si>
  <si>
    <t>Zarządzanie wiedzą</t>
  </si>
  <si>
    <t>Lean Management (Odchudzone zarządzanie)</t>
  </si>
  <si>
    <t>Suma dla specjalności LHiS (Logistyka handlu i spedycja)</t>
  </si>
  <si>
    <t>Suma dla specjalności LMiL (Logistyka magazynowa i ładunkoznawstwo)</t>
  </si>
  <si>
    <t>Suma dla specjalności LiOP (Logistyka i organizacja produkcji)</t>
  </si>
  <si>
    <r>
      <t>3.5.1. Plan studiów stacjonarnych</t>
    </r>
    <r>
      <rPr>
        <sz val="28"/>
        <rFont val="Verdana"/>
        <family val="2"/>
      </rPr>
      <t xml:space="preserve"> (załącznik nr 3)</t>
    </r>
  </si>
  <si>
    <r>
      <t>3.5.2. Plan studiów niestacjonarnych</t>
    </r>
    <r>
      <rPr>
        <sz val="28"/>
        <rFont val="Verdana"/>
        <family val="2"/>
      </rPr>
      <t xml:space="preserve"> (załącznik nr 4)</t>
    </r>
  </si>
  <si>
    <t>Suma LHiS</t>
  </si>
  <si>
    <t>Suma LMiL</t>
  </si>
  <si>
    <t>Suma LiOP</t>
  </si>
  <si>
    <t>K_W16</t>
  </si>
  <si>
    <t>K_W17</t>
  </si>
  <si>
    <t>K_W18</t>
  </si>
  <si>
    <t>Seminarium dyplomowe*</t>
  </si>
  <si>
    <t>Technologie i systemy magazynowania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</si>
</sst>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sz val="8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b/>
      <sz val="36"/>
      <name val="Verdana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sz val="28"/>
      <name val="Verdana"/>
      <family val="2"/>
    </font>
    <font>
      <b/>
      <sz val="20"/>
      <name val="Verdana"/>
      <family val="2"/>
    </font>
    <font>
      <sz val="28"/>
      <name val="Arial Narrow"/>
      <family val="2"/>
    </font>
    <font>
      <sz val="20"/>
      <name val="Verdana"/>
      <family val="2"/>
    </font>
    <font>
      <b/>
      <sz val="36"/>
      <name val="Arial Narrow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1" applyNumberFormat="0" applyAlignment="0" applyProtection="0"/>
    <xf numFmtId="0" fontId="26" fillId="14" borderId="2" applyNumberFormat="0" applyAlignment="0" applyProtection="0"/>
    <xf numFmtId="0" fontId="27" fillId="15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16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14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4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6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/>
    </xf>
    <xf numFmtId="0" fontId="10" fillId="18" borderId="10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18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3" fontId="18" fillId="6" borderId="10" xfId="0" applyNumberFormat="1" applyFont="1" applyFill="1" applyBorder="1" applyAlignment="1">
      <alignment horizontal="center" vertical="center"/>
    </xf>
    <xf numFmtId="3" fontId="20" fillId="6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18" fillId="18" borderId="10" xfId="0" applyNumberFormat="1" applyFont="1" applyFill="1" applyBorder="1" applyAlignment="1">
      <alignment horizontal="center" vertical="center"/>
    </xf>
    <xf numFmtId="3" fontId="20" fillId="18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center" vertical="center"/>
    </xf>
    <xf numFmtId="3" fontId="20" fillId="7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0" fillId="6" borderId="10" xfId="0" applyFont="1" applyFill="1" applyBorder="1" applyAlignment="1">
      <alignment horizontal="center" vertical="center" textRotation="90"/>
    </xf>
    <xf numFmtId="0" fontId="10" fillId="6" borderId="10" xfId="0" applyFont="1" applyFill="1" applyBorder="1" applyAlignment="1">
      <alignment horizontal="center" vertical="center" textRotation="90" wrapText="1"/>
    </xf>
    <xf numFmtId="0" fontId="18" fillId="6" borderId="10" xfId="0" applyFont="1" applyFill="1" applyBorder="1" applyAlignment="1">
      <alignment horizontal="left" vertical="center"/>
    </xf>
    <xf numFmtId="3" fontId="19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horizontal="center" vertical="center"/>
    </xf>
    <xf numFmtId="0" fontId="14" fillId="17" borderId="0" xfId="0" applyFont="1" applyFill="1" applyAlignment="1">
      <alignment/>
    </xf>
    <xf numFmtId="3" fontId="18" fillId="18" borderId="13" xfId="0" applyNumberFormat="1" applyFont="1" applyFill="1" applyBorder="1" applyAlignment="1">
      <alignment horizontal="center" vertical="center"/>
    </xf>
    <xf numFmtId="3" fontId="18" fillId="18" borderId="14" xfId="0" applyNumberFormat="1" applyFont="1" applyFill="1" applyBorder="1" applyAlignment="1">
      <alignment horizontal="center" vertical="center"/>
    </xf>
    <xf numFmtId="3" fontId="18" fillId="18" borderId="15" xfId="0" applyNumberFormat="1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center" vertical="center" textRotation="90" wrapText="1"/>
    </xf>
    <xf numFmtId="0" fontId="20" fillId="6" borderId="10" xfId="0" applyFont="1" applyFill="1" applyBorder="1" applyAlignment="1">
      <alignment vertical="center"/>
    </xf>
    <xf numFmtId="0" fontId="20" fillId="6" borderId="10" xfId="0" applyFont="1" applyFill="1" applyBorder="1" applyAlignment="1">
      <alignment horizontal="center" vertical="center" textRotation="90" wrapText="1"/>
    </xf>
    <xf numFmtId="3" fontId="18" fillId="18" borderId="10" xfId="0" applyNumberFormat="1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 textRotation="90"/>
    </xf>
    <xf numFmtId="0" fontId="0" fillId="0" borderId="12" xfId="0" applyFont="1" applyBorder="1" applyAlignment="1">
      <alignment/>
    </xf>
    <xf numFmtId="3" fontId="18" fillId="18" borderId="11" xfId="0" applyNumberFormat="1" applyFont="1" applyFill="1" applyBorder="1" applyAlignment="1">
      <alignment horizontal="center" vertical="center"/>
    </xf>
    <xf numFmtId="3" fontId="18" fillId="18" borderId="12" xfId="0" applyNumberFormat="1" applyFont="1" applyFill="1" applyBorder="1" applyAlignment="1">
      <alignment horizontal="center" vertical="center"/>
    </xf>
    <xf numFmtId="0" fontId="18" fillId="6" borderId="16" xfId="0" applyFont="1" applyFill="1" applyBorder="1" applyAlignment="1">
      <alignment horizontal="center" vertical="center"/>
    </xf>
    <xf numFmtId="0" fontId="18" fillId="6" borderId="17" xfId="0" applyFont="1" applyFill="1" applyBorder="1" applyAlignment="1">
      <alignment horizontal="center" vertical="center"/>
    </xf>
    <xf numFmtId="0" fontId="18" fillId="6" borderId="18" xfId="0" applyFont="1" applyFill="1" applyBorder="1" applyAlignment="1">
      <alignment horizontal="center" vertical="center"/>
    </xf>
    <xf numFmtId="0" fontId="18" fillId="6" borderId="19" xfId="0" applyFont="1" applyFill="1" applyBorder="1" applyAlignment="1">
      <alignment horizontal="center" vertical="center"/>
    </xf>
    <xf numFmtId="0" fontId="18" fillId="6" borderId="20" xfId="0" applyFont="1" applyFill="1" applyBorder="1" applyAlignment="1">
      <alignment horizontal="center" vertical="center"/>
    </xf>
    <xf numFmtId="0" fontId="18" fillId="6" borderId="2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54</xdr:row>
      <xdr:rowOff>0</xdr:rowOff>
    </xdr:from>
    <xdr:to>
      <xdr:col>3</xdr:col>
      <xdr:colOff>219075</xdr:colOff>
      <xdr:row>54</xdr:row>
      <xdr:rowOff>0</xdr:rowOff>
    </xdr:to>
    <xdr:sp>
      <xdr:nvSpPr>
        <xdr:cNvPr id="1" name="Line 6"/>
        <xdr:cNvSpPr>
          <a:spLocks/>
        </xdr:cNvSpPr>
      </xdr:nvSpPr>
      <xdr:spPr>
        <a:xfrm>
          <a:off x="3228975" y="7953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2" name="Line 7"/>
        <xdr:cNvSpPr>
          <a:spLocks/>
        </xdr:cNvSpPr>
      </xdr:nvSpPr>
      <xdr:spPr>
        <a:xfrm>
          <a:off x="3009900" y="7953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219075</xdr:colOff>
      <xdr:row>54</xdr:row>
      <xdr:rowOff>0</xdr:rowOff>
    </xdr:to>
    <xdr:sp>
      <xdr:nvSpPr>
        <xdr:cNvPr id="3" name="Line 6"/>
        <xdr:cNvSpPr>
          <a:spLocks/>
        </xdr:cNvSpPr>
      </xdr:nvSpPr>
      <xdr:spPr>
        <a:xfrm>
          <a:off x="3228975" y="7953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4" name="Line 7"/>
        <xdr:cNvSpPr>
          <a:spLocks/>
        </xdr:cNvSpPr>
      </xdr:nvSpPr>
      <xdr:spPr>
        <a:xfrm>
          <a:off x="3009900" y="7953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219075</xdr:colOff>
      <xdr:row>54</xdr:row>
      <xdr:rowOff>0</xdr:rowOff>
    </xdr:to>
    <xdr:sp>
      <xdr:nvSpPr>
        <xdr:cNvPr id="5" name="Line 11"/>
        <xdr:cNvSpPr>
          <a:spLocks/>
        </xdr:cNvSpPr>
      </xdr:nvSpPr>
      <xdr:spPr>
        <a:xfrm>
          <a:off x="3228975" y="7953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219075</xdr:colOff>
      <xdr:row>54</xdr:row>
      <xdr:rowOff>0</xdr:rowOff>
    </xdr:to>
    <xdr:sp>
      <xdr:nvSpPr>
        <xdr:cNvPr id="6" name="Line 6"/>
        <xdr:cNvSpPr>
          <a:spLocks/>
        </xdr:cNvSpPr>
      </xdr:nvSpPr>
      <xdr:spPr>
        <a:xfrm>
          <a:off x="3228975" y="7953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7" name="Line 7"/>
        <xdr:cNvSpPr>
          <a:spLocks/>
        </xdr:cNvSpPr>
      </xdr:nvSpPr>
      <xdr:spPr>
        <a:xfrm>
          <a:off x="3009900" y="7953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219075</xdr:colOff>
      <xdr:row>54</xdr:row>
      <xdr:rowOff>0</xdr:rowOff>
    </xdr:to>
    <xdr:sp>
      <xdr:nvSpPr>
        <xdr:cNvPr id="8" name="Line 6"/>
        <xdr:cNvSpPr>
          <a:spLocks/>
        </xdr:cNvSpPr>
      </xdr:nvSpPr>
      <xdr:spPr>
        <a:xfrm>
          <a:off x="3228975" y="7953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9" name="Line 7"/>
        <xdr:cNvSpPr>
          <a:spLocks/>
        </xdr:cNvSpPr>
      </xdr:nvSpPr>
      <xdr:spPr>
        <a:xfrm>
          <a:off x="3009900" y="7953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219075</xdr:colOff>
      <xdr:row>54</xdr:row>
      <xdr:rowOff>0</xdr:rowOff>
    </xdr:to>
    <xdr:sp>
      <xdr:nvSpPr>
        <xdr:cNvPr id="10" name="Line 6"/>
        <xdr:cNvSpPr>
          <a:spLocks/>
        </xdr:cNvSpPr>
      </xdr:nvSpPr>
      <xdr:spPr>
        <a:xfrm>
          <a:off x="3228975" y="7953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11" name="Line 7"/>
        <xdr:cNvSpPr>
          <a:spLocks/>
        </xdr:cNvSpPr>
      </xdr:nvSpPr>
      <xdr:spPr>
        <a:xfrm>
          <a:off x="3009900" y="7953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12" name="Line 7"/>
        <xdr:cNvSpPr>
          <a:spLocks/>
        </xdr:cNvSpPr>
      </xdr:nvSpPr>
      <xdr:spPr>
        <a:xfrm>
          <a:off x="3009900" y="7953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219075</xdr:colOff>
      <xdr:row>54</xdr:row>
      <xdr:rowOff>0</xdr:rowOff>
    </xdr:to>
    <xdr:sp>
      <xdr:nvSpPr>
        <xdr:cNvPr id="13" name="Line 6"/>
        <xdr:cNvSpPr>
          <a:spLocks/>
        </xdr:cNvSpPr>
      </xdr:nvSpPr>
      <xdr:spPr>
        <a:xfrm>
          <a:off x="3228975" y="7953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14" name="Line 7"/>
        <xdr:cNvSpPr>
          <a:spLocks/>
        </xdr:cNvSpPr>
      </xdr:nvSpPr>
      <xdr:spPr>
        <a:xfrm>
          <a:off x="3009900" y="7953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15" name="Line 7"/>
        <xdr:cNvSpPr>
          <a:spLocks/>
        </xdr:cNvSpPr>
      </xdr:nvSpPr>
      <xdr:spPr>
        <a:xfrm>
          <a:off x="3009900" y="7953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219075</xdr:colOff>
      <xdr:row>54</xdr:row>
      <xdr:rowOff>0</xdr:rowOff>
    </xdr:to>
    <xdr:sp>
      <xdr:nvSpPr>
        <xdr:cNvPr id="16" name="Line 6"/>
        <xdr:cNvSpPr>
          <a:spLocks/>
        </xdr:cNvSpPr>
      </xdr:nvSpPr>
      <xdr:spPr>
        <a:xfrm>
          <a:off x="3228975" y="7953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17" name="Line 7"/>
        <xdr:cNvSpPr>
          <a:spLocks/>
        </xdr:cNvSpPr>
      </xdr:nvSpPr>
      <xdr:spPr>
        <a:xfrm>
          <a:off x="3009900" y="7953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18" name="Line 7"/>
        <xdr:cNvSpPr>
          <a:spLocks/>
        </xdr:cNvSpPr>
      </xdr:nvSpPr>
      <xdr:spPr>
        <a:xfrm>
          <a:off x="3009900" y="7953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19" name="Line 7"/>
        <xdr:cNvSpPr>
          <a:spLocks/>
        </xdr:cNvSpPr>
      </xdr:nvSpPr>
      <xdr:spPr>
        <a:xfrm>
          <a:off x="3009900" y="7953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20" name="Line 7"/>
        <xdr:cNvSpPr>
          <a:spLocks/>
        </xdr:cNvSpPr>
      </xdr:nvSpPr>
      <xdr:spPr>
        <a:xfrm>
          <a:off x="3009900" y="7953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21" name="Line 7"/>
        <xdr:cNvSpPr>
          <a:spLocks/>
        </xdr:cNvSpPr>
      </xdr:nvSpPr>
      <xdr:spPr>
        <a:xfrm>
          <a:off x="3009900" y="7953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54</xdr:row>
      <xdr:rowOff>0</xdr:rowOff>
    </xdr:from>
    <xdr:to>
      <xdr:col>26</xdr:col>
      <xdr:colOff>209550</xdr:colOff>
      <xdr:row>54</xdr:row>
      <xdr:rowOff>0</xdr:rowOff>
    </xdr:to>
    <xdr:sp>
      <xdr:nvSpPr>
        <xdr:cNvPr id="22" name="Line 6"/>
        <xdr:cNvSpPr>
          <a:spLocks/>
        </xdr:cNvSpPr>
      </xdr:nvSpPr>
      <xdr:spPr>
        <a:xfrm>
          <a:off x="8267700" y="79533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26</xdr:col>
      <xdr:colOff>0</xdr:colOff>
      <xdr:row>54</xdr:row>
      <xdr:rowOff>0</xdr:rowOff>
    </xdr:to>
    <xdr:sp>
      <xdr:nvSpPr>
        <xdr:cNvPr id="23" name="Line 7"/>
        <xdr:cNvSpPr>
          <a:spLocks/>
        </xdr:cNvSpPr>
      </xdr:nvSpPr>
      <xdr:spPr>
        <a:xfrm>
          <a:off x="8048625" y="7953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54</xdr:row>
      <xdr:rowOff>0</xdr:rowOff>
    </xdr:from>
    <xdr:to>
      <xdr:col>26</xdr:col>
      <xdr:colOff>209550</xdr:colOff>
      <xdr:row>54</xdr:row>
      <xdr:rowOff>0</xdr:rowOff>
    </xdr:to>
    <xdr:sp>
      <xdr:nvSpPr>
        <xdr:cNvPr id="24" name="Line 6"/>
        <xdr:cNvSpPr>
          <a:spLocks/>
        </xdr:cNvSpPr>
      </xdr:nvSpPr>
      <xdr:spPr>
        <a:xfrm>
          <a:off x="8267700" y="79533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26</xdr:col>
      <xdr:colOff>0</xdr:colOff>
      <xdr:row>54</xdr:row>
      <xdr:rowOff>0</xdr:rowOff>
    </xdr:to>
    <xdr:sp>
      <xdr:nvSpPr>
        <xdr:cNvPr id="25" name="Line 7"/>
        <xdr:cNvSpPr>
          <a:spLocks/>
        </xdr:cNvSpPr>
      </xdr:nvSpPr>
      <xdr:spPr>
        <a:xfrm>
          <a:off x="8048625" y="7953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54</xdr:row>
      <xdr:rowOff>0</xdr:rowOff>
    </xdr:from>
    <xdr:to>
      <xdr:col>26</xdr:col>
      <xdr:colOff>209550</xdr:colOff>
      <xdr:row>54</xdr:row>
      <xdr:rowOff>0</xdr:rowOff>
    </xdr:to>
    <xdr:sp>
      <xdr:nvSpPr>
        <xdr:cNvPr id="26" name="Line 11"/>
        <xdr:cNvSpPr>
          <a:spLocks/>
        </xdr:cNvSpPr>
      </xdr:nvSpPr>
      <xdr:spPr>
        <a:xfrm>
          <a:off x="8267700" y="79533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54</xdr:row>
      <xdr:rowOff>0</xdr:rowOff>
    </xdr:from>
    <xdr:to>
      <xdr:col>26</xdr:col>
      <xdr:colOff>209550</xdr:colOff>
      <xdr:row>54</xdr:row>
      <xdr:rowOff>0</xdr:rowOff>
    </xdr:to>
    <xdr:sp>
      <xdr:nvSpPr>
        <xdr:cNvPr id="27" name="Line 6"/>
        <xdr:cNvSpPr>
          <a:spLocks/>
        </xdr:cNvSpPr>
      </xdr:nvSpPr>
      <xdr:spPr>
        <a:xfrm>
          <a:off x="8267700" y="79533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26</xdr:col>
      <xdr:colOff>0</xdr:colOff>
      <xdr:row>54</xdr:row>
      <xdr:rowOff>0</xdr:rowOff>
    </xdr:to>
    <xdr:sp>
      <xdr:nvSpPr>
        <xdr:cNvPr id="28" name="Line 7"/>
        <xdr:cNvSpPr>
          <a:spLocks/>
        </xdr:cNvSpPr>
      </xdr:nvSpPr>
      <xdr:spPr>
        <a:xfrm>
          <a:off x="8048625" y="7953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54</xdr:row>
      <xdr:rowOff>0</xdr:rowOff>
    </xdr:from>
    <xdr:to>
      <xdr:col>26</xdr:col>
      <xdr:colOff>209550</xdr:colOff>
      <xdr:row>54</xdr:row>
      <xdr:rowOff>0</xdr:rowOff>
    </xdr:to>
    <xdr:sp>
      <xdr:nvSpPr>
        <xdr:cNvPr id="29" name="Line 6"/>
        <xdr:cNvSpPr>
          <a:spLocks/>
        </xdr:cNvSpPr>
      </xdr:nvSpPr>
      <xdr:spPr>
        <a:xfrm>
          <a:off x="8267700" y="79533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26</xdr:col>
      <xdr:colOff>0</xdr:colOff>
      <xdr:row>54</xdr:row>
      <xdr:rowOff>0</xdr:rowOff>
    </xdr:to>
    <xdr:sp>
      <xdr:nvSpPr>
        <xdr:cNvPr id="30" name="Line 7"/>
        <xdr:cNvSpPr>
          <a:spLocks/>
        </xdr:cNvSpPr>
      </xdr:nvSpPr>
      <xdr:spPr>
        <a:xfrm>
          <a:off x="8048625" y="7953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54</xdr:row>
      <xdr:rowOff>0</xdr:rowOff>
    </xdr:from>
    <xdr:to>
      <xdr:col>26</xdr:col>
      <xdr:colOff>209550</xdr:colOff>
      <xdr:row>54</xdr:row>
      <xdr:rowOff>0</xdr:rowOff>
    </xdr:to>
    <xdr:sp>
      <xdr:nvSpPr>
        <xdr:cNvPr id="31" name="Line 6"/>
        <xdr:cNvSpPr>
          <a:spLocks/>
        </xdr:cNvSpPr>
      </xdr:nvSpPr>
      <xdr:spPr>
        <a:xfrm>
          <a:off x="8267700" y="79533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26</xdr:col>
      <xdr:colOff>0</xdr:colOff>
      <xdr:row>54</xdr:row>
      <xdr:rowOff>0</xdr:rowOff>
    </xdr:to>
    <xdr:sp>
      <xdr:nvSpPr>
        <xdr:cNvPr id="32" name="Line 7"/>
        <xdr:cNvSpPr>
          <a:spLocks/>
        </xdr:cNvSpPr>
      </xdr:nvSpPr>
      <xdr:spPr>
        <a:xfrm>
          <a:off x="8048625" y="7953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26</xdr:col>
      <xdr:colOff>0</xdr:colOff>
      <xdr:row>54</xdr:row>
      <xdr:rowOff>0</xdr:rowOff>
    </xdr:to>
    <xdr:sp>
      <xdr:nvSpPr>
        <xdr:cNvPr id="33" name="Line 7"/>
        <xdr:cNvSpPr>
          <a:spLocks/>
        </xdr:cNvSpPr>
      </xdr:nvSpPr>
      <xdr:spPr>
        <a:xfrm>
          <a:off x="8048625" y="7953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54</xdr:row>
      <xdr:rowOff>0</xdr:rowOff>
    </xdr:from>
    <xdr:to>
      <xdr:col>26</xdr:col>
      <xdr:colOff>209550</xdr:colOff>
      <xdr:row>54</xdr:row>
      <xdr:rowOff>0</xdr:rowOff>
    </xdr:to>
    <xdr:sp>
      <xdr:nvSpPr>
        <xdr:cNvPr id="34" name="Line 6"/>
        <xdr:cNvSpPr>
          <a:spLocks/>
        </xdr:cNvSpPr>
      </xdr:nvSpPr>
      <xdr:spPr>
        <a:xfrm>
          <a:off x="8267700" y="79533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26</xdr:col>
      <xdr:colOff>0</xdr:colOff>
      <xdr:row>54</xdr:row>
      <xdr:rowOff>0</xdr:rowOff>
    </xdr:to>
    <xdr:sp>
      <xdr:nvSpPr>
        <xdr:cNvPr id="35" name="Line 7"/>
        <xdr:cNvSpPr>
          <a:spLocks/>
        </xdr:cNvSpPr>
      </xdr:nvSpPr>
      <xdr:spPr>
        <a:xfrm>
          <a:off x="8048625" y="7953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26</xdr:col>
      <xdr:colOff>0</xdr:colOff>
      <xdr:row>54</xdr:row>
      <xdr:rowOff>0</xdr:rowOff>
    </xdr:to>
    <xdr:sp>
      <xdr:nvSpPr>
        <xdr:cNvPr id="36" name="Line 7"/>
        <xdr:cNvSpPr>
          <a:spLocks/>
        </xdr:cNvSpPr>
      </xdr:nvSpPr>
      <xdr:spPr>
        <a:xfrm>
          <a:off x="8048625" y="7953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54</xdr:row>
      <xdr:rowOff>0</xdr:rowOff>
    </xdr:from>
    <xdr:to>
      <xdr:col>26</xdr:col>
      <xdr:colOff>209550</xdr:colOff>
      <xdr:row>54</xdr:row>
      <xdr:rowOff>0</xdr:rowOff>
    </xdr:to>
    <xdr:sp>
      <xdr:nvSpPr>
        <xdr:cNvPr id="37" name="Line 6"/>
        <xdr:cNvSpPr>
          <a:spLocks/>
        </xdr:cNvSpPr>
      </xdr:nvSpPr>
      <xdr:spPr>
        <a:xfrm>
          <a:off x="8267700" y="79533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26</xdr:col>
      <xdr:colOff>0</xdr:colOff>
      <xdr:row>54</xdr:row>
      <xdr:rowOff>0</xdr:rowOff>
    </xdr:to>
    <xdr:sp>
      <xdr:nvSpPr>
        <xdr:cNvPr id="38" name="Line 7"/>
        <xdr:cNvSpPr>
          <a:spLocks/>
        </xdr:cNvSpPr>
      </xdr:nvSpPr>
      <xdr:spPr>
        <a:xfrm>
          <a:off x="8048625" y="7953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26</xdr:col>
      <xdr:colOff>0</xdr:colOff>
      <xdr:row>54</xdr:row>
      <xdr:rowOff>0</xdr:rowOff>
    </xdr:to>
    <xdr:sp>
      <xdr:nvSpPr>
        <xdr:cNvPr id="39" name="Line 7"/>
        <xdr:cNvSpPr>
          <a:spLocks/>
        </xdr:cNvSpPr>
      </xdr:nvSpPr>
      <xdr:spPr>
        <a:xfrm>
          <a:off x="8048625" y="7953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26</xdr:col>
      <xdr:colOff>0</xdr:colOff>
      <xdr:row>54</xdr:row>
      <xdr:rowOff>0</xdr:rowOff>
    </xdr:to>
    <xdr:sp>
      <xdr:nvSpPr>
        <xdr:cNvPr id="40" name="Line 7"/>
        <xdr:cNvSpPr>
          <a:spLocks/>
        </xdr:cNvSpPr>
      </xdr:nvSpPr>
      <xdr:spPr>
        <a:xfrm>
          <a:off x="8048625" y="7953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26</xdr:col>
      <xdr:colOff>0</xdr:colOff>
      <xdr:row>54</xdr:row>
      <xdr:rowOff>0</xdr:rowOff>
    </xdr:to>
    <xdr:sp>
      <xdr:nvSpPr>
        <xdr:cNvPr id="41" name="Line 7"/>
        <xdr:cNvSpPr>
          <a:spLocks/>
        </xdr:cNvSpPr>
      </xdr:nvSpPr>
      <xdr:spPr>
        <a:xfrm>
          <a:off x="8048625" y="7953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26</xdr:col>
      <xdr:colOff>0</xdr:colOff>
      <xdr:row>54</xdr:row>
      <xdr:rowOff>0</xdr:rowOff>
    </xdr:to>
    <xdr:sp>
      <xdr:nvSpPr>
        <xdr:cNvPr id="42" name="Line 7"/>
        <xdr:cNvSpPr>
          <a:spLocks/>
        </xdr:cNvSpPr>
      </xdr:nvSpPr>
      <xdr:spPr>
        <a:xfrm>
          <a:off x="8048625" y="7953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>
      <xdr:nvSpPr>
        <xdr:cNvPr id="43" name="Line 6"/>
        <xdr:cNvSpPr>
          <a:spLocks/>
        </xdr:cNvSpPr>
      </xdr:nvSpPr>
      <xdr:spPr>
        <a:xfrm>
          <a:off x="11115675" y="795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>
      <xdr:nvSpPr>
        <xdr:cNvPr id="44" name="Line 7"/>
        <xdr:cNvSpPr>
          <a:spLocks/>
        </xdr:cNvSpPr>
      </xdr:nvSpPr>
      <xdr:spPr>
        <a:xfrm>
          <a:off x="11115675" y="795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>
      <xdr:nvSpPr>
        <xdr:cNvPr id="45" name="Line 6"/>
        <xdr:cNvSpPr>
          <a:spLocks/>
        </xdr:cNvSpPr>
      </xdr:nvSpPr>
      <xdr:spPr>
        <a:xfrm>
          <a:off x="11115675" y="795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>
      <xdr:nvSpPr>
        <xdr:cNvPr id="46" name="Line 7"/>
        <xdr:cNvSpPr>
          <a:spLocks/>
        </xdr:cNvSpPr>
      </xdr:nvSpPr>
      <xdr:spPr>
        <a:xfrm>
          <a:off x="11115675" y="795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>
      <xdr:nvSpPr>
        <xdr:cNvPr id="47" name="Line 11"/>
        <xdr:cNvSpPr>
          <a:spLocks/>
        </xdr:cNvSpPr>
      </xdr:nvSpPr>
      <xdr:spPr>
        <a:xfrm>
          <a:off x="11115675" y="795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>
      <xdr:nvSpPr>
        <xdr:cNvPr id="48" name="Line 6"/>
        <xdr:cNvSpPr>
          <a:spLocks/>
        </xdr:cNvSpPr>
      </xdr:nvSpPr>
      <xdr:spPr>
        <a:xfrm>
          <a:off x="11115675" y="795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>
      <xdr:nvSpPr>
        <xdr:cNvPr id="49" name="Line 7"/>
        <xdr:cNvSpPr>
          <a:spLocks/>
        </xdr:cNvSpPr>
      </xdr:nvSpPr>
      <xdr:spPr>
        <a:xfrm>
          <a:off x="11115675" y="795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>
      <xdr:nvSpPr>
        <xdr:cNvPr id="50" name="Line 6"/>
        <xdr:cNvSpPr>
          <a:spLocks/>
        </xdr:cNvSpPr>
      </xdr:nvSpPr>
      <xdr:spPr>
        <a:xfrm>
          <a:off x="11115675" y="795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>
      <xdr:nvSpPr>
        <xdr:cNvPr id="51" name="Line 7"/>
        <xdr:cNvSpPr>
          <a:spLocks/>
        </xdr:cNvSpPr>
      </xdr:nvSpPr>
      <xdr:spPr>
        <a:xfrm>
          <a:off x="11115675" y="795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>
      <xdr:nvSpPr>
        <xdr:cNvPr id="52" name="Line 6"/>
        <xdr:cNvSpPr>
          <a:spLocks/>
        </xdr:cNvSpPr>
      </xdr:nvSpPr>
      <xdr:spPr>
        <a:xfrm>
          <a:off x="11115675" y="795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>
      <xdr:nvSpPr>
        <xdr:cNvPr id="53" name="Line 7"/>
        <xdr:cNvSpPr>
          <a:spLocks/>
        </xdr:cNvSpPr>
      </xdr:nvSpPr>
      <xdr:spPr>
        <a:xfrm>
          <a:off x="11115675" y="795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>
      <xdr:nvSpPr>
        <xdr:cNvPr id="54" name="Line 7"/>
        <xdr:cNvSpPr>
          <a:spLocks/>
        </xdr:cNvSpPr>
      </xdr:nvSpPr>
      <xdr:spPr>
        <a:xfrm>
          <a:off x="11115675" y="795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>
      <xdr:nvSpPr>
        <xdr:cNvPr id="55" name="Line 6"/>
        <xdr:cNvSpPr>
          <a:spLocks/>
        </xdr:cNvSpPr>
      </xdr:nvSpPr>
      <xdr:spPr>
        <a:xfrm>
          <a:off x="11115675" y="795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>
      <xdr:nvSpPr>
        <xdr:cNvPr id="56" name="Line 7"/>
        <xdr:cNvSpPr>
          <a:spLocks/>
        </xdr:cNvSpPr>
      </xdr:nvSpPr>
      <xdr:spPr>
        <a:xfrm>
          <a:off x="11115675" y="795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>
      <xdr:nvSpPr>
        <xdr:cNvPr id="57" name="Line 7"/>
        <xdr:cNvSpPr>
          <a:spLocks/>
        </xdr:cNvSpPr>
      </xdr:nvSpPr>
      <xdr:spPr>
        <a:xfrm>
          <a:off x="11115675" y="795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>
      <xdr:nvSpPr>
        <xdr:cNvPr id="58" name="Line 6"/>
        <xdr:cNvSpPr>
          <a:spLocks/>
        </xdr:cNvSpPr>
      </xdr:nvSpPr>
      <xdr:spPr>
        <a:xfrm>
          <a:off x="11115675" y="795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>
      <xdr:nvSpPr>
        <xdr:cNvPr id="59" name="Line 7"/>
        <xdr:cNvSpPr>
          <a:spLocks/>
        </xdr:cNvSpPr>
      </xdr:nvSpPr>
      <xdr:spPr>
        <a:xfrm>
          <a:off x="11115675" y="795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>
      <xdr:nvSpPr>
        <xdr:cNvPr id="60" name="Line 7"/>
        <xdr:cNvSpPr>
          <a:spLocks/>
        </xdr:cNvSpPr>
      </xdr:nvSpPr>
      <xdr:spPr>
        <a:xfrm>
          <a:off x="11115675" y="795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>
      <xdr:nvSpPr>
        <xdr:cNvPr id="61" name="Line 7"/>
        <xdr:cNvSpPr>
          <a:spLocks/>
        </xdr:cNvSpPr>
      </xdr:nvSpPr>
      <xdr:spPr>
        <a:xfrm>
          <a:off x="11115675" y="795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>
      <xdr:nvSpPr>
        <xdr:cNvPr id="62" name="Line 7"/>
        <xdr:cNvSpPr>
          <a:spLocks/>
        </xdr:cNvSpPr>
      </xdr:nvSpPr>
      <xdr:spPr>
        <a:xfrm>
          <a:off x="11115675" y="795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>
      <xdr:nvSpPr>
        <xdr:cNvPr id="63" name="Line 7"/>
        <xdr:cNvSpPr>
          <a:spLocks/>
        </xdr:cNvSpPr>
      </xdr:nvSpPr>
      <xdr:spPr>
        <a:xfrm>
          <a:off x="11115675" y="795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54</xdr:row>
      <xdr:rowOff>0</xdr:rowOff>
    </xdr:from>
    <xdr:to>
      <xdr:col>3</xdr:col>
      <xdr:colOff>209550</xdr:colOff>
      <xdr:row>54</xdr:row>
      <xdr:rowOff>0</xdr:rowOff>
    </xdr:to>
    <xdr:sp>
      <xdr:nvSpPr>
        <xdr:cNvPr id="1" name="Line 6"/>
        <xdr:cNvSpPr>
          <a:spLocks/>
        </xdr:cNvSpPr>
      </xdr:nvSpPr>
      <xdr:spPr>
        <a:xfrm>
          <a:off x="4371975" y="7639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2" name="Line 7"/>
        <xdr:cNvSpPr>
          <a:spLocks/>
        </xdr:cNvSpPr>
      </xdr:nvSpPr>
      <xdr:spPr>
        <a:xfrm>
          <a:off x="4152900" y="7639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209550</xdr:colOff>
      <xdr:row>54</xdr:row>
      <xdr:rowOff>0</xdr:rowOff>
    </xdr:to>
    <xdr:sp>
      <xdr:nvSpPr>
        <xdr:cNvPr id="3" name="Line 6"/>
        <xdr:cNvSpPr>
          <a:spLocks/>
        </xdr:cNvSpPr>
      </xdr:nvSpPr>
      <xdr:spPr>
        <a:xfrm>
          <a:off x="4371975" y="7639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4" name="Line 7"/>
        <xdr:cNvSpPr>
          <a:spLocks/>
        </xdr:cNvSpPr>
      </xdr:nvSpPr>
      <xdr:spPr>
        <a:xfrm>
          <a:off x="4152900" y="7639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209550</xdr:colOff>
      <xdr:row>54</xdr:row>
      <xdr:rowOff>0</xdr:rowOff>
    </xdr:to>
    <xdr:sp>
      <xdr:nvSpPr>
        <xdr:cNvPr id="5" name="Line 11"/>
        <xdr:cNvSpPr>
          <a:spLocks/>
        </xdr:cNvSpPr>
      </xdr:nvSpPr>
      <xdr:spPr>
        <a:xfrm>
          <a:off x="4371975" y="7639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209550</xdr:colOff>
      <xdr:row>54</xdr:row>
      <xdr:rowOff>0</xdr:rowOff>
    </xdr:to>
    <xdr:sp>
      <xdr:nvSpPr>
        <xdr:cNvPr id="6" name="Line 6"/>
        <xdr:cNvSpPr>
          <a:spLocks/>
        </xdr:cNvSpPr>
      </xdr:nvSpPr>
      <xdr:spPr>
        <a:xfrm>
          <a:off x="4371975" y="7639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7" name="Line 7"/>
        <xdr:cNvSpPr>
          <a:spLocks/>
        </xdr:cNvSpPr>
      </xdr:nvSpPr>
      <xdr:spPr>
        <a:xfrm>
          <a:off x="4152900" y="7639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209550</xdr:colOff>
      <xdr:row>54</xdr:row>
      <xdr:rowOff>0</xdr:rowOff>
    </xdr:to>
    <xdr:sp>
      <xdr:nvSpPr>
        <xdr:cNvPr id="8" name="Line 6"/>
        <xdr:cNvSpPr>
          <a:spLocks/>
        </xdr:cNvSpPr>
      </xdr:nvSpPr>
      <xdr:spPr>
        <a:xfrm>
          <a:off x="4371975" y="7639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9" name="Line 7"/>
        <xdr:cNvSpPr>
          <a:spLocks/>
        </xdr:cNvSpPr>
      </xdr:nvSpPr>
      <xdr:spPr>
        <a:xfrm>
          <a:off x="4152900" y="7639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209550</xdr:colOff>
      <xdr:row>54</xdr:row>
      <xdr:rowOff>0</xdr:rowOff>
    </xdr:to>
    <xdr:sp>
      <xdr:nvSpPr>
        <xdr:cNvPr id="10" name="Line 6"/>
        <xdr:cNvSpPr>
          <a:spLocks/>
        </xdr:cNvSpPr>
      </xdr:nvSpPr>
      <xdr:spPr>
        <a:xfrm>
          <a:off x="4371975" y="7639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11" name="Line 7"/>
        <xdr:cNvSpPr>
          <a:spLocks/>
        </xdr:cNvSpPr>
      </xdr:nvSpPr>
      <xdr:spPr>
        <a:xfrm>
          <a:off x="4152900" y="7639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12" name="Line 7"/>
        <xdr:cNvSpPr>
          <a:spLocks/>
        </xdr:cNvSpPr>
      </xdr:nvSpPr>
      <xdr:spPr>
        <a:xfrm>
          <a:off x="4152900" y="7639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209550</xdr:colOff>
      <xdr:row>54</xdr:row>
      <xdr:rowOff>0</xdr:rowOff>
    </xdr:to>
    <xdr:sp>
      <xdr:nvSpPr>
        <xdr:cNvPr id="13" name="Line 6"/>
        <xdr:cNvSpPr>
          <a:spLocks/>
        </xdr:cNvSpPr>
      </xdr:nvSpPr>
      <xdr:spPr>
        <a:xfrm>
          <a:off x="4371975" y="7639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14" name="Line 7"/>
        <xdr:cNvSpPr>
          <a:spLocks/>
        </xdr:cNvSpPr>
      </xdr:nvSpPr>
      <xdr:spPr>
        <a:xfrm>
          <a:off x="4152900" y="7639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15" name="Line 7"/>
        <xdr:cNvSpPr>
          <a:spLocks/>
        </xdr:cNvSpPr>
      </xdr:nvSpPr>
      <xdr:spPr>
        <a:xfrm>
          <a:off x="4152900" y="7639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209550</xdr:colOff>
      <xdr:row>54</xdr:row>
      <xdr:rowOff>0</xdr:rowOff>
    </xdr:to>
    <xdr:sp>
      <xdr:nvSpPr>
        <xdr:cNvPr id="16" name="Line 6"/>
        <xdr:cNvSpPr>
          <a:spLocks/>
        </xdr:cNvSpPr>
      </xdr:nvSpPr>
      <xdr:spPr>
        <a:xfrm>
          <a:off x="4371975" y="7639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17" name="Line 7"/>
        <xdr:cNvSpPr>
          <a:spLocks/>
        </xdr:cNvSpPr>
      </xdr:nvSpPr>
      <xdr:spPr>
        <a:xfrm>
          <a:off x="4152900" y="7639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18" name="Line 7"/>
        <xdr:cNvSpPr>
          <a:spLocks/>
        </xdr:cNvSpPr>
      </xdr:nvSpPr>
      <xdr:spPr>
        <a:xfrm>
          <a:off x="4152900" y="7639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19" name="Line 7"/>
        <xdr:cNvSpPr>
          <a:spLocks/>
        </xdr:cNvSpPr>
      </xdr:nvSpPr>
      <xdr:spPr>
        <a:xfrm>
          <a:off x="4152900" y="7639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20" name="Line 7"/>
        <xdr:cNvSpPr>
          <a:spLocks/>
        </xdr:cNvSpPr>
      </xdr:nvSpPr>
      <xdr:spPr>
        <a:xfrm>
          <a:off x="4152900" y="7639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21" name="Line 7"/>
        <xdr:cNvSpPr>
          <a:spLocks/>
        </xdr:cNvSpPr>
      </xdr:nvSpPr>
      <xdr:spPr>
        <a:xfrm>
          <a:off x="4152900" y="7639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14</xdr:col>
      <xdr:colOff>209550</xdr:colOff>
      <xdr:row>54</xdr:row>
      <xdr:rowOff>0</xdr:rowOff>
    </xdr:to>
    <xdr:sp>
      <xdr:nvSpPr>
        <xdr:cNvPr id="22" name="Line 6"/>
        <xdr:cNvSpPr>
          <a:spLocks/>
        </xdr:cNvSpPr>
      </xdr:nvSpPr>
      <xdr:spPr>
        <a:xfrm>
          <a:off x="6781800" y="7639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14</xdr:col>
      <xdr:colOff>0</xdr:colOff>
      <xdr:row>54</xdr:row>
      <xdr:rowOff>0</xdr:rowOff>
    </xdr:to>
    <xdr:sp>
      <xdr:nvSpPr>
        <xdr:cNvPr id="23" name="Line 7"/>
        <xdr:cNvSpPr>
          <a:spLocks/>
        </xdr:cNvSpPr>
      </xdr:nvSpPr>
      <xdr:spPr>
        <a:xfrm>
          <a:off x="6562725" y="7639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14</xdr:col>
      <xdr:colOff>209550</xdr:colOff>
      <xdr:row>54</xdr:row>
      <xdr:rowOff>0</xdr:rowOff>
    </xdr:to>
    <xdr:sp>
      <xdr:nvSpPr>
        <xdr:cNvPr id="24" name="Line 6"/>
        <xdr:cNvSpPr>
          <a:spLocks/>
        </xdr:cNvSpPr>
      </xdr:nvSpPr>
      <xdr:spPr>
        <a:xfrm>
          <a:off x="6781800" y="7639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14</xdr:col>
      <xdr:colOff>0</xdr:colOff>
      <xdr:row>54</xdr:row>
      <xdr:rowOff>0</xdr:rowOff>
    </xdr:to>
    <xdr:sp>
      <xdr:nvSpPr>
        <xdr:cNvPr id="25" name="Line 7"/>
        <xdr:cNvSpPr>
          <a:spLocks/>
        </xdr:cNvSpPr>
      </xdr:nvSpPr>
      <xdr:spPr>
        <a:xfrm>
          <a:off x="6562725" y="7639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14</xdr:col>
      <xdr:colOff>209550</xdr:colOff>
      <xdr:row>54</xdr:row>
      <xdr:rowOff>0</xdr:rowOff>
    </xdr:to>
    <xdr:sp>
      <xdr:nvSpPr>
        <xdr:cNvPr id="26" name="Line 11"/>
        <xdr:cNvSpPr>
          <a:spLocks/>
        </xdr:cNvSpPr>
      </xdr:nvSpPr>
      <xdr:spPr>
        <a:xfrm>
          <a:off x="6781800" y="7639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14</xdr:col>
      <xdr:colOff>209550</xdr:colOff>
      <xdr:row>54</xdr:row>
      <xdr:rowOff>0</xdr:rowOff>
    </xdr:to>
    <xdr:sp>
      <xdr:nvSpPr>
        <xdr:cNvPr id="27" name="Line 6"/>
        <xdr:cNvSpPr>
          <a:spLocks/>
        </xdr:cNvSpPr>
      </xdr:nvSpPr>
      <xdr:spPr>
        <a:xfrm>
          <a:off x="6781800" y="7639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14</xdr:col>
      <xdr:colOff>0</xdr:colOff>
      <xdr:row>54</xdr:row>
      <xdr:rowOff>0</xdr:rowOff>
    </xdr:to>
    <xdr:sp>
      <xdr:nvSpPr>
        <xdr:cNvPr id="28" name="Line 7"/>
        <xdr:cNvSpPr>
          <a:spLocks/>
        </xdr:cNvSpPr>
      </xdr:nvSpPr>
      <xdr:spPr>
        <a:xfrm>
          <a:off x="6562725" y="7639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14</xdr:col>
      <xdr:colOff>209550</xdr:colOff>
      <xdr:row>54</xdr:row>
      <xdr:rowOff>0</xdr:rowOff>
    </xdr:to>
    <xdr:sp>
      <xdr:nvSpPr>
        <xdr:cNvPr id="29" name="Line 6"/>
        <xdr:cNvSpPr>
          <a:spLocks/>
        </xdr:cNvSpPr>
      </xdr:nvSpPr>
      <xdr:spPr>
        <a:xfrm>
          <a:off x="6781800" y="7639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14</xdr:col>
      <xdr:colOff>0</xdr:colOff>
      <xdr:row>54</xdr:row>
      <xdr:rowOff>0</xdr:rowOff>
    </xdr:to>
    <xdr:sp>
      <xdr:nvSpPr>
        <xdr:cNvPr id="30" name="Line 7"/>
        <xdr:cNvSpPr>
          <a:spLocks/>
        </xdr:cNvSpPr>
      </xdr:nvSpPr>
      <xdr:spPr>
        <a:xfrm>
          <a:off x="6562725" y="7639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14</xdr:col>
      <xdr:colOff>209550</xdr:colOff>
      <xdr:row>54</xdr:row>
      <xdr:rowOff>0</xdr:rowOff>
    </xdr:to>
    <xdr:sp>
      <xdr:nvSpPr>
        <xdr:cNvPr id="31" name="Line 6"/>
        <xdr:cNvSpPr>
          <a:spLocks/>
        </xdr:cNvSpPr>
      </xdr:nvSpPr>
      <xdr:spPr>
        <a:xfrm>
          <a:off x="6781800" y="7639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14</xdr:col>
      <xdr:colOff>0</xdr:colOff>
      <xdr:row>54</xdr:row>
      <xdr:rowOff>0</xdr:rowOff>
    </xdr:to>
    <xdr:sp>
      <xdr:nvSpPr>
        <xdr:cNvPr id="32" name="Line 7"/>
        <xdr:cNvSpPr>
          <a:spLocks/>
        </xdr:cNvSpPr>
      </xdr:nvSpPr>
      <xdr:spPr>
        <a:xfrm>
          <a:off x="6562725" y="7639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14</xdr:col>
      <xdr:colOff>0</xdr:colOff>
      <xdr:row>54</xdr:row>
      <xdr:rowOff>0</xdr:rowOff>
    </xdr:to>
    <xdr:sp>
      <xdr:nvSpPr>
        <xdr:cNvPr id="33" name="Line 7"/>
        <xdr:cNvSpPr>
          <a:spLocks/>
        </xdr:cNvSpPr>
      </xdr:nvSpPr>
      <xdr:spPr>
        <a:xfrm>
          <a:off x="6562725" y="7639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14</xdr:col>
      <xdr:colOff>209550</xdr:colOff>
      <xdr:row>54</xdr:row>
      <xdr:rowOff>0</xdr:rowOff>
    </xdr:to>
    <xdr:sp>
      <xdr:nvSpPr>
        <xdr:cNvPr id="34" name="Line 6"/>
        <xdr:cNvSpPr>
          <a:spLocks/>
        </xdr:cNvSpPr>
      </xdr:nvSpPr>
      <xdr:spPr>
        <a:xfrm>
          <a:off x="6781800" y="7639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14</xdr:col>
      <xdr:colOff>0</xdr:colOff>
      <xdr:row>54</xdr:row>
      <xdr:rowOff>0</xdr:rowOff>
    </xdr:to>
    <xdr:sp>
      <xdr:nvSpPr>
        <xdr:cNvPr id="35" name="Line 7"/>
        <xdr:cNvSpPr>
          <a:spLocks/>
        </xdr:cNvSpPr>
      </xdr:nvSpPr>
      <xdr:spPr>
        <a:xfrm>
          <a:off x="6562725" y="7639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14</xdr:col>
      <xdr:colOff>0</xdr:colOff>
      <xdr:row>54</xdr:row>
      <xdr:rowOff>0</xdr:rowOff>
    </xdr:to>
    <xdr:sp>
      <xdr:nvSpPr>
        <xdr:cNvPr id="36" name="Line 7"/>
        <xdr:cNvSpPr>
          <a:spLocks/>
        </xdr:cNvSpPr>
      </xdr:nvSpPr>
      <xdr:spPr>
        <a:xfrm>
          <a:off x="6562725" y="7639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14</xdr:col>
      <xdr:colOff>209550</xdr:colOff>
      <xdr:row>54</xdr:row>
      <xdr:rowOff>0</xdr:rowOff>
    </xdr:to>
    <xdr:sp>
      <xdr:nvSpPr>
        <xdr:cNvPr id="37" name="Line 6"/>
        <xdr:cNvSpPr>
          <a:spLocks/>
        </xdr:cNvSpPr>
      </xdr:nvSpPr>
      <xdr:spPr>
        <a:xfrm>
          <a:off x="6781800" y="7639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14</xdr:col>
      <xdr:colOff>0</xdr:colOff>
      <xdr:row>54</xdr:row>
      <xdr:rowOff>0</xdr:rowOff>
    </xdr:to>
    <xdr:sp>
      <xdr:nvSpPr>
        <xdr:cNvPr id="38" name="Line 7"/>
        <xdr:cNvSpPr>
          <a:spLocks/>
        </xdr:cNvSpPr>
      </xdr:nvSpPr>
      <xdr:spPr>
        <a:xfrm>
          <a:off x="6562725" y="7639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14</xdr:col>
      <xdr:colOff>0</xdr:colOff>
      <xdr:row>54</xdr:row>
      <xdr:rowOff>0</xdr:rowOff>
    </xdr:to>
    <xdr:sp>
      <xdr:nvSpPr>
        <xdr:cNvPr id="39" name="Line 7"/>
        <xdr:cNvSpPr>
          <a:spLocks/>
        </xdr:cNvSpPr>
      </xdr:nvSpPr>
      <xdr:spPr>
        <a:xfrm>
          <a:off x="6562725" y="7639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14</xdr:col>
      <xdr:colOff>0</xdr:colOff>
      <xdr:row>54</xdr:row>
      <xdr:rowOff>0</xdr:rowOff>
    </xdr:to>
    <xdr:sp>
      <xdr:nvSpPr>
        <xdr:cNvPr id="40" name="Line 7"/>
        <xdr:cNvSpPr>
          <a:spLocks/>
        </xdr:cNvSpPr>
      </xdr:nvSpPr>
      <xdr:spPr>
        <a:xfrm>
          <a:off x="6562725" y="7639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14</xdr:col>
      <xdr:colOff>0</xdr:colOff>
      <xdr:row>54</xdr:row>
      <xdr:rowOff>0</xdr:rowOff>
    </xdr:to>
    <xdr:sp>
      <xdr:nvSpPr>
        <xdr:cNvPr id="41" name="Line 7"/>
        <xdr:cNvSpPr>
          <a:spLocks/>
        </xdr:cNvSpPr>
      </xdr:nvSpPr>
      <xdr:spPr>
        <a:xfrm>
          <a:off x="6562725" y="7639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14</xdr:col>
      <xdr:colOff>0</xdr:colOff>
      <xdr:row>54</xdr:row>
      <xdr:rowOff>0</xdr:rowOff>
    </xdr:to>
    <xdr:sp>
      <xdr:nvSpPr>
        <xdr:cNvPr id="42" name="Line 7"/>
        <xdr:cNvSpPr>
          <a:spLocks/>
        </xdr:cNvSpPr>
      </xdr:nvSpPr>
      <xdr:spPr>
        <a:xfrm>
          <a:off x="6562725" y="7639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25</xdr:col>
      <xdr:colOff>209550</xdr:colOff>
      <xdr:row>54</xdr:row>
      <xdr:rowOff>0</xdr:rowOff>
    </xdr:to>
    <xdr:sp>
      <xdr:nvSpPr>
        <xdr:cNvPr id="43" name="Line 6"/>
        <xdr:cNvSpPr>
          <a:spLocks/>
        </xdr:cNvSpPr>
      </xdr:nvSpPr>
      <xdr:spPr>
        <a:xfrm>
          <a:off x="9191625" y="7639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54</xdr:row>
      <xdr:rowOff>0</xdr:rowOff>
    </xdr:from>
    <xdr:to>
      <xdr:col>25</xdr:col>
      <xdr:colOff>0</xdr:colOff>
      <xdr:row>54</xdr:row>
      <xdr:rowOff>0</xdr:rowOff>
    </xdr:to>
    <xdr:sp>
      <xdr:nvSpPr>
        <xdr:cNvPr id="44" name="Line 7"/>
        <xdr:cNvSpPr>
          <a:spLocks/>
        </xdr:cNvSpPr>
      </xdr:nvSpPr>
      <xdr:spPr>
        <a:xfrm>
          <a:off x="8972550" y="7639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25</xdr:col>
      <xdr:colOff>209550</xdr:colOff>
      <xdr:row>54</xdr:row>
      <xdr:rowOff>0</xdr:rowOff>
    </xdr:to>
    <xdr:sp>
      <xdr:nvSpPr>
        <xdr:cNvPr id="45" name="Line 6"/>
        <xdr:cNvSpPr>
          <a:spLocks/>
        </xdr:cNvSpPr>
      </xdr:nvSpPr>
      <xdr:spPr>
        <a:xfrm>
          <a:off x="9191625" y="7639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54</xdr:row>
      <xdr:rowOff>0</xdr:rowOff>
    </xdr:from>
    <xdr:to>
      <xdr:col>25</xdr:col>
      <xdr:colOff>0</xdr:colOff>
      <xdr:row>54</xdr:row>
      <xdr:rowOff>0</xdr:rowOff>
    </xdr:to>
    <xdr:sp>
      <xdr:nvSpPr>
        <xdr:cNvPr id="46" name="Line 7"/>
        <xdr:cNvSpPr>
          <a:spLocks/>
        </xdr:cNvSpPr>
      </xdr:nvSpPr>
      <xdr:spPr>
        <a:xfrm>
          <a:off x="8972550" y="7639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25</xdr:col>
      <xdr:colOff>209550</xdr:colOff>
      <xdr:row>54</xdr:row>
      <xdr:rowOff>0</xdr:rowOff>
    </xdr:to>
    <xdr:sp>
      <xdr:nvSpPr>
        <xdr:cNvPr id="47" name="Line 11"/>
        <xdr:cNvSpPr>
          <a:spLocks/>
        </xdr:cNvSpPr>
      </xdr:nvSpPr>
      <xdr:spPr>
        <a:xfrm>
          <a:off x="9191625" y="7639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25</xdr:col>
      <xdr:colOff>209550</xdr:colOff>
      <xdr:row>54</xdr:row>
      <xdr:rowOff>0</xdr:rowOff>
    </xdr:to>
    <xdr:sp>
      <xdr:nvSpPr>
        <xdr:cNvPr id="48" name="Line 6"/>
        <xdr:cNvSpPr>
          <a:spLocks/>
        </xdr:cNvSpPr>
      </xdr:nvSpPr>
      <xdr:spPr>
        <a:xfrm>
          <a:off x="9191625" y="7639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54</xdr:row>
      <xdr:rowOff>0</xdr:rowOff>
    </xdr:from>
    <xdr:to>
      <xdr:col>25</xdr:col>
      <xdr:colOff>0</xdr:colOff>
      <xdr:row>54</xdr:row>
      <xdr:rowOff>0</xdr:rowOff>
    </xdr:to>
    <xdr:sp>
      <xdr:nvSpPr>
        <xdr:cNvPr id="49" name="Line 7"/>
        <xdr:cNvSpPr>
          <a:spLocks/>
        </xdr:cNvSpPr>
      </xdr:nvSpPr>
      <xdr:spPr>
        <a:xfrm>
          <a:off x="8972550" y="7639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25</xdr:col>
      <xdr:colOff>209550</xdr:colOff>
      <xdr:row>54</xdr:row>
      <xdr:rowOff>0</xdr:rowOff>
    </xdr:to>
    <xdr:sp>
      <xdr:nvSpPr>
        <xdr:cNvPr id="50" name="Line 6"/>
        <xdr:cNvSpPr>
          <a:spLocks/>
        </xdr:cNvSpPr>
      </xdr:nvSpPr>
      <xdr:spPr>
        <a:xfrm>
          <a:off x="9191625" y="7639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54</xdr:row>
      <xdr:rowOff>0</xdr:rowOff>
    </xdr:from>
    <xdr:to>
      <xdr:col>25</xdr:col>
      <xdr:colOff>0</xdr:colOff>
      <xdr:row>54</xdr:row>
      <xdr:rowOff>0</xdr:rowOff>
    </xdr:to>
    <xdr:sp>
      <xdr:nvSpPr>
        <xdr:cNvPr id="51" name="Line 7"/>
        <xdr:cNvSpPr>
          <a:spLocks/>
        </xdr:cNvSpPr>
      </xdr:nvSpPr>
      <xdr:spPr>
        <a:xfrm>
          <a:off x="8972550" y="7639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25</xdr:col>
      <xdr:colOff>209550</xdr:colOff>
      <xdr:row>54</xdr:row>
      <xdr:rowOff>0</xdr:rowOff>
    </xdr:to>
    <xdr:sp>
      <xdr:nvSpPr>
        <xdr:cNvPr id="52" name="Line 6"/>
        <xdr:cNvSpPr>
          <a:spLocks/>
        </xdr:cNvSpPr>
      </xdr:nvSpPr>
      <xdr:spPr>
        <a:xfrm>
          <a:off x="9191625" y="7639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54</xdr:row>
      <xdr:rowOff>0</xdr:rowOff>
    </xdr:from>
    <xdr:to>
      <xdr:col>25</xdr:col>
      <xdr:colOff>0</xdr:colOff>
      <xdr:row>54</xdr:row>
      <xdr:rowOff>0</xdr:rowOff>
    </xdr:to>
    <xdr:sp>
      <xdr:nvSpPr>
        <xdr:cNvPr id="53" name="Line 7"/>
        <xdr:cNvSpPr>
          <a:spLocks/>
        </xdr:cNvSpPr>
      </xdr:nvSpPr>
      <xdr:spPr>
        <a:xfrm>
          <a:off x="8972550" y="7639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54</xdr:row>
      <xdr:rowOff>0</xdr:rowOff>
    </xdr:from>
    <xdr:to>
      <xdr:col>25</xdr:col>
      <xdr:colOff>0</xdr:colOff>
      <xdr:row>54</xdr:row>
      <xdr:rowOff>0</xdr:rowOff>
    </xdr:to>
    <xdr:sp>
      <xdr:nvSpPr>
        <xdr:cNvPr id="54" name="Line 7"/>
        <xdr:cNvSpPr>
          <a:spLocks/>
        </xdr:cNvSpPr>
      </xdr:nvSpPr>
      <xdr:spPr>
        <a:xfrm>
          <a:off x="8972550" y="7639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25</xdr:col>
      <xdr:colOff>209550</xdr:colOff>
      <xdr:row>54</xdr:row>
      <xdr:rowOff>0</xdr:rowOff>
    </xdr:to>
    <xdr:sp>
      <xdr:nvSpPr>
        <xdr:cNvPr id="55" name="Line 6"/>
        <xdr:cNvSpPr>
          <a:spLocks/>
        </xdr:cNvSpPr>
      </xdr:nvSpPr>
      <xdr:spPr>
        <a:xfrm>
          <a:off x="9191625" y="7639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54</xdr:row>
      <xdr:rowOff>0</xdr:rowOff>
    </xdr:from>
    <xdr:to>
      <xdr:col>25</xdr:col>
      <xdr:colOff>0</xdr:colOff>
      <xdr:row>54</xdr:row>
      <xdr:rowOff>0</xdr:rowOff>
    </xdr:to>
    <xdr:sp>
      <xdr:nvSpPr>
        <xdr:cNvPr id="56" name="Line 7"/>
        <xdr:cNvSpPr>
          <a:spLocks/>
        </xdr:cNvSpPr>
      </xdr:nvSpPr>
      <xdr:spPr>
        <a:xfrm>
          <a:off x="8972550" y="7639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54</xdr:row>
      <xdr:rowOff>0</xdr:rowOff>
    </xdr:from>
    <xdr:to>
      <xdr:col>25</xdr:col>
      <xdr:colOff>0</xdr:colOff>
      <xdr:row>54</xdr:row>
      <xdr:rowOff>0</xdr:rowOff>
    </xdr:to>
    <xdr:sp>
      <xdr:nvSpPr>
        <xdr:cNvPr id="57" name="Line 7"/>
        <xdr:cNvSpPr>
          <a:spLocks/>
        </xdr:cNvSpPr>
      </xdr:nvSpPr>
      <xdr:spPr>
        <a:xfrm>
          <a:off x="8972550" y="7639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25</xdr:col>
      <xdr:colOff>209550</xdr:colOff>
      <xdr:row>54</xdr:row>
      <xdr:rowOff>0</xdr:rowOff>
    </xdr:to>
    <xdr:sp>
      <xdr:nvSpPr>
        <xdr:cNvPr id="58" name="Line 6"/>
        <xdr:cNvSpPr>
          <a:spLocks/>
        </xdr:cNvSpPr>
      </xdr:nvSpPr>
      <xdr:spPr>
        <a:xfrm>
          <a:off x="9191625" y="7639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54</xdr:row>
      <xdr:rowOff>0</xdr:rowOff>
    </xdr:from>
    <xdr:to>
      <xdr:col>25</xdr:col>
      <xdr:colOff>0</xdr:colOff>
      <xdr:row>54</xdr:row>
      <xdr:rowOff>0</xdr:rowOff>
    </xdr:to>
    <xdr:sp>
      <xdr:nvSpPr>
        <xdr:cNvPr id="59" name="Line 7"/>
        <xdr:cNvSpPr>
          <a:spLocks/>
        </xdr:cNvSpPr>
      </xdr:nvSpPr>
      <xdr:spPr>
        <a:xfrm>
          <a:off x="8972550" y="7639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54</xdr:row>
      <xdr:rowOff>0</xdr:rowOff>
    </xdr:from>
    <xdr:to>
      <xdr:col>25</xdr:col>
      <xdr:colOff>0</xdr:colOff>
      <xdr:row>54</xdr:row>
      <xdr:rowOff>0</xdr:rowOff>
    </xdr:to>
    <xdr:sp>
      <xdr:nvSpPr>
        <xdr:cNvPr id="60" name="Line 7"/>
        <xdr:cNvSpPr>
          <a:spLocks/>
        </xdr:cNvSpPr>
      </xdr:nvSpPr>
      <xdr:spPr>
        <a:xfrm>
          <a:off x="8972550" y="7639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54</xdr:row>
      <xdr:rowOff>0</xdr:rowOff>
    </xdr:from>
    <xdr:to>
      <xdr:col>25</xdr:col>
      <xdr:colOff>0</xdr:colOff>
      <xdr:row>54</xdr:row>
      <xdr:rowOff>0</xdr:rowOff>
    </xdr:to>
    <xdr:sp>
      <xdr:nvSpPr>
        <xdr:cNvPr id="61" name="Line 7"/>
        <xdr:cNvSpPr>
          <a:spLocks/>
        </xdr:cNvSpPr>
      </xdr:nvSpPr>
      <xdr:spPr>
        <a:xfrm>
          <a:off x="8972550" y="7639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54</xdr:row>
      <xdr:rowOff>0</xdr:rowOff>
    </xdr:from>
    <xdr:to>
      <xdr:col>25</xdr:col>
      <xdr:colOff>0</xdr:colOff>
      <xdr:row>54</xdr:row>
      <xdr:rowOff>0</xdr:rowOff>
    </xdr:to>
    <xdr:sp>
      <xdr:nvSpPr>
        <xdr:cNvPr id="62" name="Line 7"/>
        <xdr:cNvSpPr>
          <a:spLocks/>
        </xdr:cNvSpPr>
      </xdr:nvSpPr>
      <xdr:spPr>
        <a:xfrm>
          <a:off x="8972550" y="7639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54</xdr:row>
      <xdr:rowOff>0</xdr:rowOff>
    </xdr:from>
    <xdr:to>
      <xdr:col>25</xdr:col>
      <xdr:colOff>0</xdr:colOff>
      <xdr:row>54</xdr:row>
      <xdr:rowOff>0</xdr:rowOff>
    </xdr:to>
    <xdr:sp>
      <xdr:nvSpPr>
        <xdr:cNvPr id="63" name="Line 7"/>
        <xdr:cNvSpPr>
          <a:spLocks/>
        </xdr:cNvSpPr>
      </xdr:nvSpPr>
      <xdr:spPr>
        <a:xfrm>
          <a:off x="8972550" y="7639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3"/>
  <sheetViews>
    <sheetView view="pageBreakPreview" zoomScale="120" zoomScaleSheetLayoutView="120" zoomScalePageLayoutView="0" workbookViewId="0" topLeftCell="A1">
      <pane ySplit="4" topLeftCell="BM5" activePane="bottomLeft" state="frozen"/>
      <selection pane="topLeft" activeCell="B1" sqref="B1"/>
      <selection pane="bottomLeft" activeCell="B4" sqref="B4"/>
    </sheetView>
  </sheetViews>
  <sheetFormatPr defaultColWidth="9.00390625" defaultRowHeight="12.75"/>
  <cols>
    <col min="1" max="1" width="4.125" style="3" customWidth="1"/>
    <col min="2" max="2" width="35.375" style="3" customWidth="1"/>
    <col min="3" max="39" width="2.875" style="3" customWidth="1"/>
    <col min="40" max="40" width="4.875" style="3" bestFit="1" customWidth="1"/>
    <col min="41" max="16384" width="9.125" style="3" customWidth="1"/>
  </cols>
  <sheetData>
    <row r="1" spans="1:8" ht="12.75">
      <c r="A1" s="1" t="s">
        <v>154</v>
      </c>
      <c r="B1" s="2"/>
      <c r="H1" s="4"/>
    </row>
    <row r="2" spans="1:8" ht="10.5">
      <c r="A2" s="9" t="s">
        <v>22</v>
      </c>
      <c r="B2" s="2"/>
      <c r="H2" s="4"/>
    </row>
    <row r="3" spans="1:25" ht="12" customHeight="1">
      <c r="A3" s="5"/>
      <c r="B3" s="6"/>
      <c r="C3" s="7"/>
      <c r="D3" s="8"/>
      <c r="E3" s="7"/>
      <c r="F3" s="7"/>
      <c r="G3" s="7"/>
      <c r="H3" s="7"/>
      <c r="I3" s="7"/>
      <c r="J3" s="8"/>
      <c r="K3" s="8"/>
      <c r="L3" s="8"/>
      <c r="M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40" ht="32.25">
      <c r="A4" s="10" t="s">
        <v>6</v>
      </c>
      <c r="B4" s="10" t="s">
        <v>7</v>
      </c>
      <c r="C4" s="48" t="s">
        <v>23</v>
      </c>
      <c r="D4" s="48" t="s">
        <v>24</v>
      </c>
      <c r="E4" s="48" t="s">
        <v>25</v>
      </c>
      <c r="F4" s="48" t="s">
        <v>40</v>
      </c>
      <c r="G4" s="48" t="s">
        <v>41</v>
      </c>
      <c r="H4" s="48" t="s">
        <v>42</v>
      </c>
      <c r="I4" s="48" t="s">
        <v>43</v>
      </c>
      <c r="J4" s="48" t="s">
        <v>44</v>
      </c>
      <c r="K4" s="48" t="s">
        <v>45</v>
      </c>
      <c r="L4" s="48" t="s">
        <v>46</v>
      </c>
      <c r="M4" s="48" t="s">
        <v>47</v>
      </c>
      <c r="N4" s="48" t="s">
        <v>48</v>
      </c>
      <c r="O4" s="48" t="s">
        <v>49</v>
      </c>
      <c r="P4" s="48" t="s">
        <v>50</v>
      </c>
      <c r="Q4" s="48" t="s">
        <v>51</v>
      </c>
      <c r="R4" s="48" t="s">
        <v>224</v>
      </c>
      <c r="S4" s="48" t="s">
        <v>225</v>
      </c>
      <c r="T4" s="48" t="s">
        <v>226</v>
      </c>
      <c r="U4" s="47" t="s">
        <v>26</v>
      </c>
      <c r="V4" s="47" t="s">
        <v>27</v>
      </c>
      <c r="W4" s="47" t="s">
        <v>28</v>
      </c>
      <c r="X4" s="47" t="s">
        <v>29</v>
      </c>
      <c r="Y4" s="47" t="s">
        <v>52</v>
      </c>
      <c r="Z4" s="47" t="s">
        <v>53</v>
      </c>
      <c r="AA4" s="47" t="s">
        <v>54</v>
      </c>
      <c r="AB4" s="47" t="s">
        <v>55</v>
      </c>
      <c r="AC4" s="47" t="s">
        <v>56</v>
      </c>
      <c r="AD4" s="47" t="s">
        <v>57</v>
      </c>
      <c r="AE4" s="47" t="s">
        <v>58</v>
      </c>
      <c r="AF4" s="47" t="s">
        <v>59</v>
      </c>
      <c r="AG4" s="47" t="s">
        <v>30</v>
      </c>
      <c r="AH4" s="47" t="s">
        <v>31</v>
      </c>
      <c r="AI4" s="47" t="s">
        <v>32</v>
      </c>
      <c r="AJ4" s="47" t="s">
        <v>33</v>
      </c>
      <c r="AK4" s="47" t="s">
        <v>34</v>
      </c>
      <c r="AL4" s="47" t="s">
        <v>60</v>
      </c>
      <c r="AM4" s="47" t="s">
        <v>61</v>
      </c>
      <c r="AN4" s="17" t="s">
        <v>97</v>
      </c>
    </row>
    <row r="5" spans="1:40" ht="10.5">
      <c r="A5" s="10" t="s">
        <v>35</v>
      </c>
      <c r="B5" s="57" t="s">
        <v>19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9"/>
      <c r="AN5" s="18"/>
    </row>
    <row r="6" spans="1:40" ht="10.5">
      <c r="A6" s="12" t="s">
        <v>5</v>
      </c>
      <c r="B6" s="11" t="s">
        <v>156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9">
        <f>SUM(C6:AM6)</f>
        <v>0</v>
      </c>
    </row>
    <row r="7" spans="1:40" ht="10.5">
      <c r="A7" s="12" t="s">
        <v>4</v>
      </c>
      <c r="B7" s="11" t="s">
        <v>157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6"/>
      <c r="AH7" s="15"/>
      <c r="AI7" s="15"/>
      <c r="AJ7" s="15"/>
      <c r="AK7" s="15"/>
      <c r="AL7" s="15"/>
      <c r="AM7" s="15"/>
      <c r="AN7" s="19">
        <f aca="true" t="shared" si="0" ref="AN7:AN62">SUM(C7:AM7)</f>
        <v>0</v>
      </c>
    </row>
    <row r="8" spans="1:40" ht="10.5">
      <c r="A8" s="12" t="s">
        <v>3</v>
      </c>
      <c r="B8" s="11" t="s">
        <v>92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6"/>
      <c r="AH8" s="15"/>
      <c r="AI8" s="15"/>
      <c r="AJ8" s="15"/>
      <c r="AK8" s="15"/>
      <c r="AL8" s="15"/>
      <c r="AM8" s="15"/>
      <c r="AN8" s="19">
        <f t="shared" si="0"/>
        <v>0</v>
      </c>
    </row>
    <row r="9" spans="1:40" ht="10.5">
      <c r="A9" s="12" t="s">
        <v>2</v>
      </c>
      <c r="B9" s="11" t="s">
        <v>93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6"/>
      <c r="AH9" s="15"/>
      <c r="AI9" s="15"/>
      <c r="AJ9" s="15"/>
      <c r="AK9" s="15"/>
      <c r="AL9" s="15"/>
      <c r="AM9" s="15"/>
      <c r="AN9" s="19">
        <f t="shared" si="0"/>
        <v>0</v>
      </c>
    </row>
    <row r="10" spans="1:40" ht="10.5">
      <c r="A10" s="12" t="s">
        <v>1</v>
      </c>
      <c r="B10" s="11" t="s">
        <v>94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6"/>
      <c r="AH10" s="15"/>
      <c r="AI10" s="15"/>
      <c r="AJ10" s="15"/>
      <c r="AK10" s="15"/>
      <c r="AL10" s="15"/>
      <c r="AM10" s="15"/>
      <c r="AN10" s="19">
        <f t="shared" si="0"/>
        <v>0</v>
      </c>
    </row>
    <row r="11" spans="1:40" ht="10.5">
      <c r="A11" s="12" t="s">
        <v>0</v>
      </c>
      <c r="B11" s="11" t="s">
        <v>158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9">
        <f t="shared" si="0"/>
        <v>0</v>
      </c>
    </row>
    <row r="12" spans="1:40" ht="10.5">
      <c r="A12" s="10" t="s">
        <v>8</v>
      </c>
      <c r="B12" s="56" t="s">
        <v>20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13"/>
    </row>
    <row r="13" spans="1:40" ht="10.5">
      <c r="A13" s="12" t="s">
        <v>5</v>
      </c>
      <c r="B13" s="11" t="s">
        <v>159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9">
        <f t="shared" si="0"/>
        <v>0</v>
      </c>
    </row>
    <row r="14" spans="1:40" ht="10.5">
      <c r="A14" s="12" t="s">
        <v>4</v>
      </c>
      <c r="B14" s="11" t="s">
        <v>160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9">
        <f t="shared" si="0"/>
        <v>0</v>
      </c>
    </row>
    <row r="15" spans="1:40" ht="10.5">
      <c r="A15" s="12" t="s">
        <v>3</v>
      </c>
      <c r="B15" s="11" t="s">
        <v>161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9">
        <f t="shared" si="0"/>
        <v>0</v>
      </c>
    </row>
    <row r="16" spans="1:40" ht="10.5">
      <c r="A16" s="12" t="s">
        <v>2</v>
      </c>
      <c r="B16" s="11" t="s">
        <v>162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9">
        <f t="shared" si="0"/>
        <v>0</v>
      </c>
    </row>
    <row r="17" spans="1:40" ht="10.5">
      <c r="A17" s="12" t="s">
        <v>1</v>
      </c>
      <c r="B17" s="11" t="s">
        <v>163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9">
        <f t="shared" si="0"/>
        <v>0</v>
      </c>
    </row>
    <row r="18" spans="1:40" ht="10.5">
      <c r="A18" s="12" t="s">
        <v>0</v>
      </c>
      <c r="B18" s="11" t="s">
        <v>164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9">
        <f t="shared" si="0"/>
        <v>0</v>
      </c>
    </row>
    <row r="19" spans="1:40" ht="10.5">
      <c r="A19" s="12" t="s">
        <v>10</v>
      </c>
      <c r="B19" s="11" t="s">
        <v>165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9">
        <f t="shared" si="0"/>
        <v>0</v>
      </c>
    </row>
    <row r="20" spans="1:40" ht="10.5">
      <c r="A20" s="12" t="s">
        <v>11</v>
      </c>
      <c r="B20" s="11" t="s">
        <v>166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9">
        <f t="shared" si="0"/>
        <v>0</v>
      </c>
    </row>
    <row r="21" spans="1:40" ht="10.5">
      <c r="A21" s="12" t="s">
        <v>12</v>
      </c>
      <c r="B21" s="11" t="s">
        <v>167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9">
        <f t="shared" si="0"/>
        <v>0</v>
      </c>
    </row>
    <row r="22" spans="1:40" ht="10.5">
      <c r="A22" s="12" t="s">
        <v>13</v>
      </c>
      <c r="B22" s="11" t="s">
        <v>168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9">
        <f t="shared" si="0"/>
        <v>0</v>
      </c>
    </row>
    <row r="23" spans="1:40" ht="10.5">
      <c r="A23" s="12" t="s">
        <v>14</v>
      </c>
      <c r="B23" s="11" t="s">
        <v>169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9">
        <f t="shared" si="0"/>
        <v>0</v>
      </c>
    </row>
    <row r="24" spans="1:40" ht="10.5">
      <c r="A24" s="12" t="s">
        <v>15</v>
      </c>
      <c r="B24" s="11" t="s">
        <v>170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9">
        <f t="shared" si="0"/>
        <v>0</v>
      </c>
    </row>
    <row r="25" spans="1:40" ht="10.5">
      <c r="A25" s="12" t="s">
        <v>16</v>
      </c>
      <c r="B25" s="11" t="s">
        <v>171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9">
        <f t="shared" si="0"/>
        <v>0</v>
      </c>
    </row>
    <row r="26" spans="1:40" ht="10.5">
      <c r="A26" s="12" t="s">
        <v>17</v>
      </c>
      <c r="B26" s="11" t="s">
        <v>172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9">
        <f t="shared" si="0"/>
        <v>0</v>
      </c>
    </row>
    <row r="27" spans="1:40" ht="21">
      <c r="A27" s="12" t="s">
        <v>18</v>
      </c>
      <c r="B27" s="11" t="s">
        <v>173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9">
        <f t="shared" si="0"/>
        <v>0</v>
      </c>
    </row>
    <row r="28" spans="1:40" ht="10.5">
      <c r="A28" s="10" t="s">
        <v>9</v>
      </c>
      <c r="B28" s="56" t="s">
        <v>21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13"/>
    </row>
    <row r="29" spans="1:40" ht="10.5">
      <c r="A29" s="12" t="s">
        <v>5</v>
      </c>
      <c r="B29" s="11" t="s">
        <v>174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  <c r="AH29" s="15"/>
      <c r="AI29" s="15"/>
      <c r="AJ29" s="15"/>
      <c r="AK29" s="15"/>
      <c r="AL29" s="15"/>
      <c r="AM29" s="15"/>
      <c r="AN29" s="19">
        <f t="shared" si="0"/>
        <v>0</v>
      </c>
    </row>
    <row r="30" spans="1:40" ht="10.5" customHeight="1">
      <c r="A30" s="12" t="s">
        <v>4</v>
      </c>
      <c r="B30" s="11" t="s">
        <v>175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  <c r="AH30" s="15"/>
      <c r="AI30" s="15"/>
      <c r="AJ30" s="15"/>
      <c r="AK30" s="15"/>
      <c r="AL30" s="15"/>
      <c r="AM30" s="15"/>
      <c r="AN30" s="19">
        <f t="shared" si="0"/>
        <v>0</v>
      </c>
    </row>
    <row r="31" spans="1:40" ht="11.25" customHeight="1">
      <c r="A31" s="12" t="s">
        <v>3</v>
      </c>
      <c r="B31" s="11" t="s">
        <v>176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/>
      <c r="AH31" s="15"/>
      <c r="AI31" s="15"/>
      <c r="AJ31" s="15"/>
      <c r="AK31" s="15"/>
      <c r="AL31" s="15"/>
      <c r="AM31" s="15"/>
      <c r="AN31" s="19">
        <f t="shared" si="0"/>
        <v>0</v>
      </c>
    </row>
    <row r="32" spans="1:40" ht="10.5">
      <c r="A32" s="12" t="s">
        <v>2</v>
      </c>
      <c r="B32" s="11" t="s">
        <v>177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/>
      <c r="AH32" s="15"/>
      <c r="AI32" s="15"/>
      <c r="AJ32" s="15"/>
      <c r="AK32" s="15"/>
      <c r="AL32" s="15"/>
      <c r="AM32" s="15"/>
      <c r="AN32" s="19">
        <f t="shared" si="0"/>
        <v>0</v>
      </c>
    </row>
    <row r="33" spans="1:40" ht="10.5">
      <c r="A33" s="12" t="s">
        <v>1</v>
      </c>
      <c r="B33" s="11" t="s">
        <v>178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  <c r="AH33" s="15"/>
      <c r="AI33" s="15"/>
      <c r="AJ33" s="15"/>
      <c r="AK33" s="15"/>
      <c r="AL33" s="15"/>
      <c r="AM33" s="15"/>
      <c r="AN33" s="19">
        <f t="shared" si="0"/>
        <v>0</v>
      </c>
    </row>
    <row r="34" spans="1:40" ht="10.5">
      <c r="A34" s="12" t="s">
        <v>0</v>
      </c>
      <c r="B34" s="11" t="s">
        <v>179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  <c r="AH34" s="15"/>
      <c r="AI34" s="15"/>
      <c r="AJ34" s="15"/>
      <c r="AK34" s="15"/>
      <c r="AL34" s="15"/>
      <c r="AM34" s="15"/>
      <c r="AN34" s="19">
        <f t="shared" si="0"/>
        <v>0</v>
      </c>
    </row>
    <row r="35" spans="1:40" ht="10.5">
      <c r="A35" s="12" t="s">
        <v>10</v>
      </c>
      <c r="B35" s="11" t="s">
        <v>181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  <c r="AH35" s="15"/>
      <c r="AI35" s="15"/>
      <c r="AJ35" s="15"/>
      <c r="AK35" s="15"/>
      <c r="AL35" s="15"/>
      <c r="AM35" s="15"/>
      <c r="AN35" s="19">
        <f t="shared" si="0"/>
        <v>0</v>
      </c>
    </row>
    <row r="36" spans="1:40" ht="10.5">
      <c r="A36" s="12" t="s">
        <v>11</v>
      </c>
      <c r="B36" s="11" t="s">
        <v>182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6"/>
      <c r="AH36" s="15"/>
      <c r="AI36" s="15"/>
      <c r="AJ36" s="15"/>
      <c r="AK36" s="15"/>
      <c r="AL36" s="15"/>
      <c r="AM36" s="15"/>
      <c r="AN36" s="19">
        <f t="shared" si="0"/>
        <v>0</v>
      </c>
    </row>
    <row r="37" spans="1:40" ht="10.5">
      <c r="A37" s="12" t="s">
        <v>12</v>
      </c>
      <c r="B37" s="11" t="s">
        <v>183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  <c r="AH37" s="15"/>
      <c r="AI37" s="15"/>
      <c r="AJ37" s="15"/>
      <c r="AK37" s="15"/>
      <c r="AL37" s="15"/>
      <c r="AM37" s="15"/>
      <c r="AN37" s="19">
        <f t="shared" si="0"/>
        <v>0</v>
      </c>
    </row>
    <row r="38" spans="1:40" ht="10.5">
      <c r="A38" s="12" t="s">
        <v>13</v>
      </c>
      <c r="B38" s="11" t="s">
        <v>184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6"/>
      <c r="AH38" s="15"/>
      <c r="AI38" s="15"/>
      <c r="AJ38" s="15"/>
      <c r="AK38" s="15"/>
      <c r="AL38" s="15"/>
      <c r="AM38" s="15"/>
      <c r="AN38" s="19">
        <f t="shared" si="0"/>
        <v>0</v>
      </c>
    </row>
    <row r="39" spans="1:40" ht="10.5">
      <c r="A39" s="12" t="s">
        <v>14</v>
      </c>
      <c r="B39" s="11" t="s">
        <v>185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6"/>
      <c r="AH39" s="15"/>
      <c r="AI39" s="15"/>
      <c r="AJ39" s="15"/>
      <c r="AK39" s="15"/>
      <c r="AL39" s="15"/>
      <c r="AM39" s="15"/>
      <c r="AN39" s="19">
        <f t="shared" si="0"/>
        <v>0</v>
      </c>
    </row>
    <row r="40" spans="1:40" ht="21">
      <c r="A40" s="12" t="s">
        <v>15</v>
      </c>
      <c r="B40" s="11" t="s">
        <v>186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6"/>
      <c r="AH40" s="15"/>
      <c r="AI40" s="15"/>
      <c r="AJ40" s="15"/>
      <c r="AK40" s="15"/>
      <c r="AL40" s="15"/>
      <c r="AM40" s="15"/>
      <c r="AN40" s="19">
        <f t="shared" si="0"/>
        <v>0</v>
      </c>
    </row>
    <row r="41" spans="1:40" ht="10.5">
      <c r="A41" s="12" t="s">
        <v>16</v>
      </c>
      <c r="B41" s="11" t="s">
        <v>187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6"/>
      <c r="AH41" s="15"/>
      <c r="AI41" s="15"/>
      <c r="AJ41" s="15"/>
      <c r="AK41" s="15"/>
      <c r="AL41" s="15"/>
      <c r="AM41" s="15"/>
      <c r="AN41" s="19">
        <f t="shared" si="0"/>
        <v>0</v>
      </c>
    </row>
    <row r="42" spans="1:40" ht="9.75" customHeight="1">
      <c r="A42" s="12" t="s">
        <v>17</v>
      </c>
      <c r="B42" s="11" t="s">
        <v>188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6"/>
      <c r="AH42" s="15"/>
      <c r="AI42" s="15"/>
      <c r="AJ42" s="15"/>
      <c r="AK42" s="15"/>
      <c r="AL42" s="15"/>
      <c r="AM42" s="15"/>
      <c r="AN42" s="19">
        <f t="shared" si="0"/>
        <v>0</v>
      </c>
    </row>
    <row r="43" spans="1:40" ht="10.5">
      <c r="A43" s="12" t="s">
        <v>18</v>
      </c>
      <c r="B43" s="11" t="s">
        <v>189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6"/>
      <c r="AH43" s="15"/>
      <c r="AI43" s="15"/>
      <c r="AJ43" s="15"/>
      <c r="AK43" s="15"/>
      <c r="AL43" s="15"/>
      <c r="AM43" s="15"/>
      <c r="AN43" s="19">
        <f t="shared" si="0"/>
        <v>0</v>
      </c>
    </row>
    <row r="44" spans="1:40" ht="10.5">
      <c r="A44" s="12" t="s">
        <v>39</v>
      </c>
      <c r="B44" s="11" t="s">
        <v>190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6"/>
      <c r="AH44" s="15"/>
      <c r="AI44" s="15"/>
      <c r="AJ44" s="15"/>
      <c r="AK44" s="15"/>
      <c r="AL44" s="15"/>
      <c r="AM44" s="15"/>
      <c r="AN44" s="19">
        <f t="shared" si="0"/>
        <v>0</v>
      </c>
    </row>
    <row r="45" spans="1:40" ht="10.5">
      <c r="A45" s="12" t="s">
        <v>91</v>
      </c>
      <c r="B45" s="11" t="s">
        <v>227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6"/>
      <c r="AH45" s="15"/>
      <c r="AI45" s="15"/>
      <c r="AJ45" s="15"/>
      <c r="AK45" s="15"/>
      <c r="AL45" s="15"/>
      <c r="AM45" s="15"/>
      <c r="AN45" s="19">
        <f t="shared" si="0"/>
        <v>0</v>
      </c>
    </row>
    <row r="46" spans="1:40" ht="10.5">
      <c r="A46" s="12" t="s">
        <v>191</v>
      </c>
      <c r="B46" s="11" t="s">
        <v>95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/>
      <c r="AH46" s="15"/>
      <c r="AI46" s="15"/>
      <c r="AJ46" s="15"/>
      <c r="AK46" s="15"/>
      <c r="AL46" s="15"/>
      <c r="AM46" s="15"/>
      <c r="AN46" s="19">
        <f t="shared" si="0"/>
        <v>0</v>
      </c>
    </row>
    <row r="47" spans="1:40" ht="10.5">
      <c r="A47" s="10" t="s">
        <v>36</v>
      </c>
      <c r="B47" s="56" t="s">
        <v>192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13"/>
    </row>
    <row r="48" spans="1:40" ht="10.5">
      <c r="A48" s="12" t="s">
        <v>5</v>
      </c>
      <c r="B48" s="11" t="s">
        <v>193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6"/>
      <c r="AA48" s="15"/>
      <c r="AB48" s="15"/>
      <c r="AC48" s="15"/>
      <c r="AD48" s="15"/>
      <c r="AE48" s="15"/>
      <c r="AF48" s="15"/>
      <c r="AG48" s="16"/>
      <c r="AH48" s="15"/>
      <c r="AI48" s="15"/>
      <c r="AJ48" s="15"/>
      <c r="AK48" s="15"/>
      <c r="AL48" s="15"/>
      <c r="AM48" s="15"/>
      <c r="AN48" s="19">
        <f t="shared" si="0"/>
        <v>0</v>
      </c>
    </row>
    <row r="49" spans="1:40" ht="12.75" customHeight="1">
      <c r="A49" s="12" t="s">
        <v>4</v>
      </c>
      <c r="B49" s="11" t="s">
        <v>194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6"/>
      <c r="AA49" s="15"/>
      <c r="AB49" s="15"/>
      <c r="AC49" s="15"/>
      <c r="AD49" s="15"/>
      <c r="AE49" s="15"/>
      <c r="AF49" s="15"/>
      <c r="AG49" s="16"/>
      <c r="AH49" s="15"/>
      <c r="AI49" s="15"/>
      <c r="AJ49" s="15"/>
      <c r="AK49" s="15"/>
      <c r="AL49" s="15"/>
      <c r="AM49" s="15"/>
      <c r="AN49" s="19">
        <f t="shared" si="0"/>
        <v>0</v>
      </c>
    </row>
    <row r="50" spans="1:40" ht="10.5">
      <c r="A50" s="12" t="s">
        <v>3</v>
      </c>
      <c r="B50" s="11" t="s">
        <v>195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6"/>
      <c r="AA50" s="15"/>
      <c r="AB50" s="15"/>
      <c r="AC50" s="15"/>
      <c r="AD50" s="15"/>
      <c r="AE50" s="15"/>
      <c r="AF50" s="15"/>
      <c r="AG50" s="16"/>
      <c r="AH50" s="15"/>
      <c r="AI50" s="15"/>
      <c r="AJ50" s="15"/>
      <c r="AK50" s="15"/>
      <c r="AL50" s="15"/>
      <c r="AM50" s="15"/>
      <c r="AN50" s="19">
        <f t="shared" si="0"/>
        <v>0</v>
      </c>
    </row>
    <row r="51" spans="1:40" ht="10.5">
      <c r="A51" s="12" t="s">
        <v>2</v>
      </c>
      <c r="B51" s="11" t="s">
        <v>196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6"/>
      <c r="AA51" s="15"/>
      <c r="AB51" s="15"/>
      <c r="AC51" s="15"/>
      <c r="AD51" s="15"/>
      <c r="AE51" s="15"/>
      <c r="AF51" s="15"/>
      <c r="AG51" s="16"/>
      <c r="AH51" s="15"/>
      <c r="AI51" s="15"/>
      <c r="AJ51" s="15"/>
      <c r="AK51" s="15"/>
      <c r="AL51" s="15"/>
      <c r="AM51" s="15"/>
      <c r="AN51" s="19">
        <f t="shared" si="0"/>
        <v>0</v>
      </c>
    </row>
    <row r="52" spans="1:40" ht="10.5">
      <c r="A52" s="12" t="s">
        <v>1</v>
      </c>
      <c r="B52" s="11" t="s">
        <v>197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6"/>
      <c r="AA52" s="15"/>
      <c r="AB52" s="15"/>
      <c r="AC52" s="15"/>
      <c r="AD52" s="15"/>
      <c r="AE52" s="15"/>
      <c r="AF52" s="15"/>
      <c r="AG52" s="16"/>
      <c r="AH52" s="15"/>
      <c r="AI52" s="15"/>
      <c r="AJ52" s="15"/>
      <c r="AK52" s="15"/>
      <c r="AL52" s="15"/>
      <c r="AM52" s="15"/>
      <c r="AN52" s="19">
        <f t="shared" si="0"/>
        <v>0</v>
      </c>
    </row>
    <row r="53" spans="1:40" ht="10.5">
      <c r="A53" s="12" t="s">
        <v>0</v>
      </c>
      <c r="B53" s="11" t="s">
        <v>198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6"/>
      <c r="AA53" s="15"/>
      <c r="AB53" s="15"/>
      <c r="AC53" s="15"/>
      <c r="AD53" s="15"/>
      <c r="AE53" s="15"/>
      <c r="AF53" s="15"/>
      <c r="AG53" s="16"/>
      <c r="AH53" s="15"/>
      <c r="AI53" s="15"/>
      <c r="AJ53" s="15"/>
      <c r="AK53" s="15"/>
      <c r="AL53" s="15"/>
      <c r="AM53" s="15"/>
      <c r="AN53" s="19">
        <f t="shared" si="0"/>
        <v>0</v>
      </c>
    </row>
    <row r="54" spans="1:40" ht="21">
      <c r="A54" s="12" t="s">
        <v>10</v>
      </c>
      <c r="B54" s="11" t="s">
        <v>199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6"/>
      <c r="AA54" s="15"/>
      <c r="AB54" s="15"/>
      <c r="AC54" s="15"/>
      <c r="AD54" s="15"/>
      <c r="AE54" s="15"/>
      <c r="AF54" s="15"/>
      <c r="AG54" s="16"/>
      <c r="AH54" s="15"/>
      <c r="AI54" s="15"/>
      <c r="AJ54" s="15"/>
      <c r="AK54" s="15"/>
      <c r="AL54" s="15"/>
      <c r="AM54" s="15"/>
      <c r="AN54" s="19">
        <f t="shared" si="0"/>
        <v>0</v>
      </c>
    </row>
    <row r="55" spans="1:40" ht="10.5">
      <c r="A55" s="10" t="s">
        <v>37</v>
      </c>
      <c r="B55" s="56" t="s">
        <v>200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13"/>
    </row>
    <row r="56" spans="1:40" ht="10.5">
      <c r="A56" s="12" t="s">
        <v>5</v>
      </c>
      <c r="B56" s="11" t="s">
        <v>201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6"/>
      <c r="AA56" s="15"/>
      <c r="AB56" s="15"/>
      <c r="AC56" s="15"/>
      <c r="AD56" s="15"/>
      <c r="AE56" s="15"/>
      <c r="AF56" s="15"/>
      <c r="AG56" s="16"/>
      <c r="AH56" s="15"/>
      <c r="AI56" s="15"/>
      <c r="AJ56" s="15"/>
      <c r="AK56" s="15"/>
      <c r="AL56" s="15"/>
      <c r="AM56" s="15"/>
      <c r="AN56" s="19">
        <f t="shared" si="0"/>
        <v>0</v>
      </c>
    </row>
    <row r="57" spans="1:40" ht="10.5">
      <c r="A57" s="12" t="s">
        <v>4</v>
      </c>
      <c r="B57" s="11" t="s">
        <v>202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6"/>
      <c r="AA57" s="15"/>
      <c r="AB57" s="15"/>
      <c r="AC57" s="15"/>
      <c r="AD57" s="15"/>
      <c r="AE57" s="15"/>
      <c r="AF57" s="15"/>
      <c r="AG57" s="16"/>
      <c r="AH57" s="15"/>
      <c r="AI57" s="15"/>
      <c r="AJ57" s="15"/>
      <c r="AK57" s="15"/>
      <c r="AL57" s="15"/>
      <c r="AM57" s="15"/>
      <c r="AN57" s="19">
        <f t="shared" si="0"/>
        <v>0</v>
      </c>
    </row>
    <row r="58" spans="1:40" ht="10.5">
      <c r="A58" s="12" t="s">
        <v>3</v>
      </c>
      <c r="B58" s="11" t="s">
        <v>203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6"/>
      <c r="AA58" s="15"/>
      <c r="AB58" s="15"/>
      <c r="AC58" s="15"/>
      <c r="AD58" s="15"/>
      <c r="AE58" s="15"/>
      <c r="AF58" s="15"/>
      <c r="AG58" s="16"/>
      <c r="AH58" s="15"/>
      <c r="AI58" s="15"/>
      <c r="AJ58" s="15"/>
      <c r="AK58" s="15"/>
      <c r="AL58" s="15"/>
      <c r="AM58" s="15"/>
      <c r="AN58" s="19">
        <f t="shared" si="0"/>
        <v>0</v>
      </c>
    </row>
    <row r="59" spans="1:40" ht="10.5">
      <c r="A59" s="12" t="s">
        <v>2</v>
      </c>
      <c r="B59" s="11" t="s">
        <v>204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6"/>
      <c r="AA59" s="15"/>
      <c r="AB59" s="15"/>
      <c r="AC59" s="15"/>
      <c r="AD59" s="15"/>
      <c r="AE59" s="15"/>
      <c r="AF59" s="15"/>
      <c r="AG59" s="16"/>
      <c r="AH59" s="15"/>
      <c r="AI59" s="15"/>
      <c r="AJ59" s="15"/>
      <c r="AK59" s="15"/>
      <c r="AL59" s="15"/>
      <c r="AM59" s="15"/>
      <c r="AN59" s="19">
        <f t="shared" si="0"/>
        <v>0</v>
      </c>
    </row>
    <row r="60" spans="1:40" ht="10.5">
      <c r="A60" s="12" t="s">
        <v>1</v>
      </c>
      <c r="B60" s="11" t="s">
        <v>205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6"/>
      <c r="AA60" s="15"/>
      <c r="AB60" s="15"/>
      <c r="AC60" s="15"/>
      <c r="AD60" s="15"/>
      <c r="AE60" s="15"/>
      <c r="AF60" s="15"/>
      <c r="AG60" s="16"/>
      <c r="AH60" s="15"/>
      <c r="AI60" s="15"/>
      <c r="AJ60" s="15"/>
      <c r="AK60" s="15"/>
      <c r="AL60" s="15"/>
      <c r="AM60" s="15"/>
      <c r="AN60" s="19">
        <f t="shared" si="0"/>
        <v>0</v>
      </c>
    </row>
    <row r="61" spans="1:40" ht="10.5">
      <c r="A61" s="12" t="s">
        <v>0</v>
      </c>
      <c r="B61" s="11" t="s">
        <v>206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6"/>
      <c r="AA61" s="15"/>
      <c r="AB61" s="15"/>
      <c r="AC61" s="15"/>
      <c r="AD61" s="15"/>
      <c r="AE61" s="15"/>
      <c r="AF61" s="15"/>
      <c r="AG61" s="16"/>
      <c r="AH61" s="15"/>
      <c r="AI61" s="15"/>
      <c r="AJ61" s="15"/>
      <c r="AK61" s="15"/>
      <c r="AL61" s="15"/>
      <c r="AM61" s="15"/>
      <c r="AN61" s="19">
        <f t="shared" si="0"/>
        <v>0</v>
      </c>
    </row>
    <row r="62" spans="1:40" ht="21">
      <c r="A62" s="12" t="s">
        <v>10</v>
      </c>
      <c r="B62" s="11" t="s">
        <v>208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6"/>
      <c r="AA62" s="15"/>
      <c r="AB62" s="15"/>
      <c r="AC62" s="15"/>
      <c r="AD62" s="15"/>
      <c r="AE62" s="15"/>
      <c r="AF62" s="15"/>
      <c r="AG62" s="16"/>
      <c r="AH62" s="15"/>
      <c r="AI62" s="15"/>
      <c r="AJ62" s="15"/>
      <c r="AK62" s="15"/>
      <c r="AL62" s="15"/>
      <c r="AM62" s="15"/>
      <c r="AN62" s="19">
        <f t="shared" si="0"/>
        <v>0</v>
      </c>
    </row>
    <row r="63" spans="1:40" ht="10.5">
      <c r="A63" s="10" t="s">
        <v>38</v>
      </c>
      <c r="B63" s="56" t="s">
        <v>209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13"/>
    </row>
    <row r="64" spans="1:40" ht="11.25" customHeight="1">
      <c r="A64" s="12" t="s">
        <v>5</v>
      </c>
      <c r="B64" s="11" t="s">
        <v>210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6"/>
      <c r="AA64" s="15"/>
      <c r="AB64" s="15"/>
      <c r="AC64" s="15"/>
      <c r="AD64" s="15"/>
      <c r="AE64" s="15"/>
      <c r="AF64" s="15"/>
      <c r="AG64" s="16"/>
      <c r="AH64" s="15"/>
      <c r="AI64" s="15"/>
      <c r="AJ64" s="15"/>
      <c r="AK64" s="15"/>
      <c r="AL64" s="15"/>
      <c r="AM64" s="15"/>
      <c r="AN64" s="19">
        <f aca="true" t="shared" si="1" ref="AN64:AN70">SUM(C64:AM64)</f>
        <v>0</v>
      </c>
    </row>
    <row r="65" spans="1:40" ht="21">
      <c r="A65" s="12" t="s">
        <v>4</v>
      </c>
      <c r="B65" s="11" t="s">
        <v>211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6"/>
      <c r="AA65" s="15"/>
      <c r="AB65" s="15"/>
      <c r="AC65" s="15"/>
      <c r="AD65" s="15"/>
      <c r="AE65" s="15"/>
      <c r="AF65" s="15"/>
      <c r="AG65" s="16"/>
      <c r="AH65" s="15"/>
      <c r="AI65" s="15"/>
      <c r="AJ65" s="15"/>
      <c r="AK65" s="15"/>
      <c r="AL65" s="15"/>
      <c r="AM65" s="15"/>
      <c r="AN65" s="19">
        <f t="shared" si="1"/>
        <v>0</v>
      </c>
    </row>
    <row r="66" spans="1:40" ht="12.75" customHeight="1">
      <c r="A66" s="12" t="s">
        <v>3</v>
      </c>
      <c r="B66" s="11" t="s">
        <v>96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6"/>
      <c r="AA66" s="15"/>
      <c r="AB66" s="15"/>
      <c r="AC66" s="15"/>
      <c r="AD66" s="15"/>
      <c r="AE66" s="15"/>
      <c r="AF66" s="15"/>
      <c r="AG66" s="16"/>
      <c r="AH66" s="15"/>
      <c r="AI66" s="15"/>
      <c r="AJ66" s="15"/>
      <c r="AK66" s="15"/>
      <c r="AL66" s="15"/>
      <c r="AM66" s="15"/>
      <c r="AN66" s="19">
        <f t="shared" si="1"/>
        <v>0</v>
      </c>
    </row>
    <row r="67" spans="1:40" ht="12" customHeight="1">
      <c r="A67" s="12" t="s">
        <v>2</v>
      </c>
      <c r="B67" s="11" t="s">
        <v>212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6"/>
      <c r="AA67" s="15"/>
      <c r="AB67" s="15"/>
      <c r="AC67" s="15"/>
      <c r="AD67" s="15"/>
      <c r="AE67" s="15"/>
      <c r="AF67" s="15"/>
      <c r="AG67" s="16"/>
      <c r="AH67" s="15"/>
      <c r="AI67" s="15"/>
      <c r="AJ67" s="15"/>
      <c r="AK67" s="15"/>
      <c r="AL67" s="15"/>
      <c r="AM67" s="15"/>
      <c r="AN67" s="19">
        <f t="shared" si="1"/>
        <v>0</v>
      </c>
    </row>
    <row r="68" spans="1:40" ht="10.5" customHeight="1">
      <c r="A68" s="12" t="s">
        <v>1</v>
      </c>
      <c r="B68" s="11" t="s">
        <v>213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6"/>
      <c r="AA68" s="15"/>
      <c r="AB68" s="15"/>
      <c r="AC68" s="15"/>
      <c r="AD68" s="15"/>
      <c r="AE68" s="15"/>
      <c r="AF68" s="15"/>
      <c r="AG68" s="16"/>
      <c r="AH68" s="15"/>
      <c r="AI68" s="15"/>
      <c r="AJ68" s="15"/>
      <c r="AK68" s="15"/>
      <c r="AL68" s="15"/>
      <c r="AM68" s="15"/>
      <c r="AN68" s="19">
        <f t="shared" si="1"/>
        <v>0</v>
      </c>
    </row>
    <row r="69" spans="1:40" ht="10.5">
      <c r="A69" s="12" t="s">
        <v>0</v>
      </c>
      <c r="B69" s="11" t="s">
        <v>214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6"/>
      <c r="AA69" s="15"/>
      <c r="AB69" s="15"/>
      <c r="AC69" s="15"/>
      <c r="AD69" s="15"/>
      <c r="AE69" s="15"/>
      <c r="AF69" s="15"/>
      <c r="AG69" s="16"/>
      <c r="AH69" s="15"/>
      <c r="AI69" s="15"/>
      <c r="AJ69" s="15"/>
      <c r="AK69" s="15"/>
      <c r="AL69" s="15"/>
      <c r="AM69" s="15"/>
      <c r="AN69" s="19">
        <f t="shared" si="1"/>
        <v>0</v>
      </c>
    </row>
    <row r="70" spans="1:40" ht="10.5">
      <c r="A70" s="12" t="s">
        <v>10</v>
      </c>
      <c r="B70" s="11" t="s">
        <v>215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6"/>
      <c r="AA70" s="15"/>
      <c r="AB70" s="15"/>
      <c r="AC70" s="15"/>
      <c r="AD70" s="15"/>
      <c r="AE70" s="15"/>
      <c r="AF70" s="15"/>
      <c r="AG70" s="16"/>
      <c r="AH70" s="15"/>
      <c r="AI70" s="15"/>
      <c r="AJ70" s="15"/>
      <c r="AK70" s="15"/>
      <c r="AL70" s="15"/>
      <c r="AM70" s="15"/>
      <c r="AN70" s="19">
        <f t="shared" si="1"/>
        <v>0</v>
      </c>
    </row>
    <row r="71" spans="1:40" ht="10.5">
      <c r="A71" s="56" t="s">
        <v>221</v>
      </c>
      <c r="B71" s="56"/>
      <c r="C71" s="14">
        <f>SUM(C6:C11,C13:C27,C29:C46,C48:C54)</f>
        <v>0</v>
      </c>
      <c r="D71" s="14">
        <f aca="true" t="shared" si="2" ref="D71:AM71">SUM(D6:D11,D13:D27,D29:D46,D48:D54)</f>
        <v>0</v>
      </c>
      <c r="E71" s="14">
        <f t="shared" si="2"/>
        <v>0</v>
      </c>
      <c r="F71" s="14">
        <f t="shared" si="2"/>
        <v>0</v>
      </c>
      <c r="G71" s="14">
        <f t="shared" si="2"/>
        <v>0</v>
      </c>
      <c r="H71" s="14">
        <f t="shared" si="2"/>
        <v>0</v>
      </c>
      <c r="I71" s="14">
        <f t="shared" si="2"/>
        <v>0</v>
      </c>
      <c r="J71" s="14">
        <f t="shared" si="2"/>
        <v>0</v>
      </c>
      <c r="K71" s="14">
        <f t="shared" si="2"/>
        <v>0</v>
      </c>
      <c r="L71" s="14">
        <f t="shared" si="2"/>
        <v>0</v>
      </c>
      <c r="M71" s="14">
        <f t="shared" si="2"/>
        <v>0</v>
      </c>
      <c r="N71" s="14">
        <f t="shared" si="2"/>
        <v>0</v>
      </c>
      <c r="O71" s="14">
        <f t="shared" si="2"/>
        <v>0</v>
      </c>
      <c r="P71" s="14">
        <f>SUM(P6:P11,P13:P27,P29:P46,P48:P54)</f>
        <v>0</v>
      </c>
      <c r="Q71" s="14">
        <f>SUM(Q6:Q11,Q13:Q27,Q29:Q46,Q48:Q54)</f>
        <v>0</v>
      </c>
      <c r="R71" s="14">
        <f>SUM(R6:R11,R13:R27,R29:R46,R48:R54)</f>
        <v>0</v>
      </c>
      <c r="S71" s="14">
        <f t="shared" si="2"/>
        <v>0</v>
      </c>
      <c r="T71" s="14">
        <f t="shared" si="2"/>
        <v>0</v>
      </c>
      <c r="U71" s="14">
        <f t="shared" si="2"/>
        <v>0</v>
      </c>
      <c r="V71" s="14">
        <f t="shared" si="2"/>
        <v>0</v>
      </c>
      <c r="W71" s="14">
        <f t="shared" si="2"/>
        <v>0</v>
      </c>
      <c r="X71" s="14">
        <f t="shared" si="2"/>
        <v>0</v>
      </c>
      <c r="Y71" s="14">
        <f t="shared" si="2"/>
        <v>0</v>
      </c>
      <c r="Z71" s="14">
        <f t="shared" si="2"/>
        <v>0</v>
      </c>
      <c r="AA71" s="14">
        <f t="shared" si="2"/>
        <v>0</v>
      </c>
      <c r="AB71" s="14">
        <f t="shared" si="2"/>
        <v>0</v>
      </c>
      <c r="AC71" s="14">
        <f t="shared" si="2"/>
        <v>0</v>
      </c>
      <c r="AD71" s="14">
        <f t="shared" si="2"/>
        <v>0</v>
      </c>
      <c r="AE71" s="14">
        <f t="shared" si="2"/>
        <v>0</v>
      </c>
      <c r="AF71" s="14">
        <f t="shared" si="2"/>
        <v>0</v>
      </c>
      <c r="AG71" s="14">
        <f t="shared" si="2"/>
        <v>0</v>
      </c>
      <c r="AH71" s="14">
        <f t="shared" si="2"/>
        <v>0</v>
      </c>
      <c r="AI71" s="14">
        <f t="shared" si="2"/>
        <v>0</v>
      </c>
      <c r="AJ71" s="14">
        <f t="shared" si="2"/>
        <v>0</v>
      </c>
      <c r="AK71" s="14">
        <f t="shared" si="2"/>
        <v>0</v>
      </c>
      <c r="AL71" s="14">
        <f t="shared" si="2"/>
        <v>0</v>
      </c>
      <c r="AM71" s="14">
        <f t="shared" si="2"/>
        <v>0</v>
      </c>
      <c r="AN71" s="14">
        <f>SUM(AN6:AN11,AN13:AN27,AN29:AN46,AN48:AN54)</f>
        <v>0</v>
      </c>
    </row>
    <row r="72" spans="1:40" ht="10.5">
      <c r="A72" s="57" t="s">
        <v>222</v>
      </c>
      <c r="B72" s="59"/>
      <c r="C72" s="14">
        <f>SUM(C6:C11,C13:C27,C29:C46,C56:C62)</f>
        <v>0</v>
      </c>
      <c r="D72" s="14">
        <f aca="true" t="shared" si="3" ref="D72:AM72">SUM(D6:D11,D13:D27,D29:D46,D56:D62)</f>
        <v>0</v>
      </c>
      <c r="E72" s="14">
        <f t="shared" si="3"/>
        <v>0</v>
      </c>
      <c r="F72" s="14">
        <f t="shared" si="3"/>
        <v>0</v>
      </c>
      <c r="G72" s="14">
        <f t="shared" si="3"/>
        <v>0</v>
      </c>
      <c r="H72" s="14">
        <f t="shared" si="3"/>
        <v>0</v>
      </c>
      <c r="I72" s="14">
        <f t="shared" si="3"/>
        <v>0</v>
      </c>
      <c r="J72" s="14">
        <f t="shared" si="3"/>
        <v>0</v>
      </c>
      <c r="K72" s="14">
        <f t="shared" si="3"/>
        <v>0</v>
      </c>
      <c r="L72" s="14">
        <f t="shared" si="3"/>
        <v>0</v>
      </c>
      <c r="M72" s="14">
        <f t="shared" si="3"/>
        <v>0</v>
      </c>
      <c r="N72" s="14">
        <f t="shared" si="3"/>
        <v>0</v>
      </c>
      <c r="O72" s="14">
        <f t="shared" si="3"/>
        <v>0</v>
      </c>
      <c r="P72" s="14">
        <f>SUM(P6:P11,P13:P27,P29:P46,P56:P62)</f>
        <v>0</v>
      </c>
      <c r="Q72" s="14">
        <f>SUM(Q6:Q11,Q13:Q27,Q29:Q46,Q56:Q62)</f>
        <v>0</v>
      </c>
      <c r="R72" s="14">
        <f>SUM(R6:R11,R13:R27,R29:R46,R56:R62)</f>
        <v>0</v>
      </c>
      <c r="S72" s="14">
        <f t="shared" si="3"/>
        <v>0</v>
      </c>
      <c r="T72" s="14">
        <f t="shared" si="3"/>
        <v>0</v>
      </c>
      <c r="U72" s="14">
        <f t="shared" si="3"/>
        <v>0</v>
      </c>
      <c r="V72" s="14">
        <f t="shared" si="3"/>
        <v>0</v>
      </c>
      <c r="W72" s="14">
        <f t="shared" si="3"/>
        <v>0</v>
      </c>
      <c r="X72" s="14">
        <f t="shared" si="3"/>
        <v>0</v>
      </c>
      <c r="Y72" s="14">
        <f t="shared" si="3"/>
        <v>0</v>
      </c>
      <c r="Z72" s="14">
        <f t="shared" si="3"/>
        <v>0</v>
      </c>
      <c r="AA72" s="14">
        <f t="shared" si="3"/>
        <v>0</v>
      </c>
      <c r="AB72" s="14">
        <f t="shared" si="3"/>
        <v>0</v>
      </c>
      <c r="AC72" s="14">
        <f t="shared" si="3"/>
        <v>0</v>
      </c>
      <c r="AD72" s="14">
        <f t="shared" si="3"/>
        <v>0</v>
      </c>
      <c r="AE72" s="14">
        <f t="shared" si="3"/>
        <v>0</v>
      </c>
      <c r="AF72" s="14">
        <f t="shared" si="3"/>
        <v>0</v>
      </c>
      <c r="AG72" s="14">
        <f t="shared" si="3"/>
        <v>0</v>
      </c>
      <c r="AH72" s="14">
        <f t="shared" si="3"/>
        <v>0</v>
      </c>
      <c r="AI72" s="14">
        <f t="shared" si="3"/>
        <v>0</v>
      </c>
      <c r="AJ72" s="14">
        <f t="shared" si="3"/>
        <v>0</v>
      </c>
      <c r="AK72" s="14">
        <f t="shared" si="3"/>
        <v>0</v>
      </c>
      <c r="AL72" s="14">
        <f t="shared" si="3"/>
        <v>0</v>
      </c>
      <c r="AM72" s="14">
        <f t="shared" si="3"/>
        <v>0</v>
      </c>
      <c r="AN72" s="14">
        <f>SUM(AN6:AN11,AN13:AN27,AN29:AN46,AN56:AN62)</f>
        <v>0</v>
      </c>
    </row>
    <row r="73" spans="1:40" ht="10.5">
      <c r="A73" s="57" t="s">
        <v>223</v>
      </c>
      <c r="B73" s="59"/>
      <c r="C73" s="14">
        <f>SUM(C6:C11,C13:C27,C29:C46,C64:C70)</f>
        <v>0</v>
      </c>
      <c r="D73" s="14">
        <f>SUM(D6:D11,D13:D27,D29:D46,D64:D70)</f>
        <v>0</v>
      </c>
      <c r="E73" s="14">
        <f aca="true" t="shared" si="4" ref="E73:AM73">SUM(E6:E11,E13:E27,E29:E46,E64:E70)</f>
        <v>0</v>
      </c>
      <c r="F73" s="14">
        <f t="shared" si="4"/>
        <v>0</v>
      </c>
      <c r="G73" s="14">
        <f t="shared" si="4"/>
        <v>0</v>
      </c>
      <c r="H73" s="14">
        <f t="shared" si="4"/>
        <v>0</v>
      </c>
      <c r="I73" s="14">
        <f t="shared" si="4"/>
        <v>0</v>
      </c>
      <c r="J73" s="14">
        <f t="shared" si="4"/>
        <v>0</v>
      </c>
      <c r="K73" s="14">
        <f t="shared" si="4"/>
        <v>0</v>
      </c>
      <c r="L73" s="14">
        <f t="shared" si="4"/>
        <v>0</v>
      </c>
      <c r="M73" s="14">
        <f t="shared" si="4"/>
        <v>0</v>
      </c>
      <c r="N73" s="14">
        <f t="shared" si="4"/>
        <v>0</v>
      </c>
      <c r="O73" s="14">
        <f t="shared" si="4"/>
        <v>0</v>
      </c>
      <c r="P73" s="14">
        <f>SUM(P6:P11,P13:P27,P29:P46,P64:P70)</f>
        <v>0</v>
      </c>
      <c r="Q73" s="14">
        <f>SUM(Q6:Q11,Q13:Q27,Q29:Q46,Q64:Q70)</f>
        <v>0</v>
      </c>
      <c r="R73" s="14">
        <f>SUM(R6:R11,R13:R27,R29:R46,R64:R70)</f>
        <v>0</v>
      </c>
      <c r="S73" s="14">
        <f t="shared" si="4"/>
        <v>0</v>
      </c>
      <c r="T73" s="14">
        <f t="shared" si="4"/>
        <v>0</v>
      </c>
      <c r="U73" s="14">
        <f t="shared" si="4"/>
        <v>0</v>
      </c>
      <c r="V73" s="14">
        <f t="shared" si="4"/>
        <v>0</v>
      </c>
      <c r="W73" s="14">
        <f t="shared" si="4"/>
        <v>0</v>
      </c>
      <c r="X73" s="14">
        <f t="shared" si="4"/>
        <v>0</v>
      </c>
      <c r="Y73" s="14">
        <f t="shared" si="4"/>
        <v>0</v>
      </c>
      <c r="Z73" s="14">
        <f t="shared" si="4"/>
        <v>0</v>
      </c>
      <c r="AA73" s="14">
        <f t="shared" si="4"/>
        <v>0</v>
      </c>
      <c r="AB73" s="14">
        <f t="shared" si="4"/>
        <v>0</v>
      </c>
      <c r="AC73" s="14">
        <f t="shared" si="4"/>
        <v>0</v>
      </c>
      <c r="AD73" s="14">
        <f t="shared" si="4"/>
        <v>0</v>
      </c>
      <c r="AE73" s="14">
        <f t="shared" si="4"/>
        <v>0</v>
      </c>
      <c r="AF73" s="14">
        <f t="shared" si="4"/>
        <v>0</v>
      </c>
      <c r="AG73" s="14">
        <f t="shared" si="4"/>
        <v>0</v>
      </c>
      <c r="AH73" s="14">
        <f t="shared" si="4"/>
        <v>0</v>
      </c>
      <c r="AI73" s="14">
        <f t="shared" si="4"/>
        <v>0</v>
      </c>
      <c r="AJ73" s="14">
        <f t="shared" si="4"/>
        <v>0</v>
      </c>
      <c r="AK73" s="14">
        <f t="shared" si="4"/>
        <v>0</v>
      </c>
      <c r="AL73" s="14">
        <f t="shared" si="4"/>
        <v>0</v>
      </c>
      <c r="AM73" s="14">
        <f t="shared" si="4"/>
        <v>0</v>
      </c>
      <c r="AN73" s="14">
        <f>SUM(AN6:AN11,AN13:AN27,AN29:AN46,AN64:AN70)</f>
        <v>0</v>
      </c>
    </row>
  </sheetData>
  <sheetProtection/>
  <mergeCells count="9">
    <mergeCell ref="A73:B73"/>
    <mergeCell ref="B55:AM55"/>
    <mergeCell ref="A71:B71"/>
    <mergeCell ref="A72:B72"/>
    <mergeCell ref="B63:AM63"/>
    <mergeCell ref="B28:AM28"/>
    <mergeCell ref="B12:AM12"/>
    <mergeCell ref="B5:AM5"/>
    <mergeCell ref="B47:AM47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3"/>
  <sheetViews>
    <sheetView view="pageBreakPreview" zoomScale="120" zoomScaleSheetLayoutView="120" zoomScalePageLayoutView="0" workbookViewId="0" topLeftCell="A1">
      <pane ySplit="5" topLeftCell="BM6" activePane="bottomLeft" state="frozen"/>
      <selection pane="topLeft" activeCell="A1" sqref="A1"/>
      <selection pane="bottomLeft" activeCell="B4" sqref="B4"/>
    </sheetView>
  </sheetViews>
  <sheetFormatPr defaultColWidth="9.00390625" defaultRowHeight="12.75"/>
  <cols>
    <col min="1" max="1" width="4.125" style="3" customWidth="1"/>
    <col min="2" max="2" width="50.375" style="3" customWidth="1"/>
    <col min="3" max="31" width="2.875" style="3" bestFit="1" customWidth="1"/>
    <col min="32" max="32" width="4.875" style="3" bestFit="1" customWidth="1"/>
    <col min="33" max="16384" width="9.125" style="3" customWidth="1"/>
  </cols>
  <sheetData>
    <row r="1" spans="1:8" ht="12.75">
      <c r="A1" s="1" t="s">
        <v>153</v>
      </c>
      <c r="B1" s="2"/>
      <c r="H1" s="4"/>
    </row>
    <row r="2" spans="1:8" ht="10.5">
      <c r="A2" s="9" t="s">
        <v>22</v>
      </c>
      <c r="B2" s="2"/>
      <c r="H2" s="4"/>
    </row>
    <row r="3" spans="1:13" ht="12" customHeight="1">
      <c r="A3" s="5"/>
      <c r="B3" s="6"/>
      <c r="C3" s="7"/>
      <c r="D3" s="8"/>
      <c r="E3" s="7"/>
      <c r="F3" s="7"/>
      <c r="G3" s="7"/>
      <c r="H3" s="7"/>
      <c r="I3" s="7"/>
      <c r="J3" s="8"/>
      <c r="K3" s="8"/>
      <c r="L3" s="8"/>
      <c r="M3" s="8"/>
    </row>
    <row r="4" spans="1:32" ht="41.25">
      <c r="A4" s="10" t="s">
        <v>6</v>
      </c>
      <c r="B4" s="10" t="s">
        <v>7</v>
      </c>
      <c r="C4" s="47" t="s">
        <v>62</v>
      </c>
      <c r="D4" s="47" t="s">
        <v>63</v>
      </c>
      <c r="E4" s="47" t="s">
        <v>64</v>
      </c>
      <c r="F4" s="47" t="s">
        <v>65</v>
      </c>
      <c r="G4" s="47" t="s">
        <v>66</v>
      </c>
      <c r="H4" s="47" t="s">
        <v>67</v>
      </c>
      <c r="I4" s="47" t="s">
        <v>68</v>
      </c>
      <c r="J4" s="47" t="s">
        <v>69</v>
      </c>
      <c r="K4" s="47" t="s">
        <v>70</v>
      </c>
      <c r="L4" s="47" t="s">
        <v>71</v>
      </c>
      <c r="M4" s="47" t="s">
        <v>72</v>
      </c>
      <c r="N4" s="47" t="s">
        <v>73</v>
      </c>
      <c r="O4" s="47" t="s">
        <v>74</v>
      </c>
      <c r="P4" s="47" t="s">
        <v>75</v>
      </c>
      <c r="Q4" s="47" t="s">
        <v>76</v>
      </c>
      <c r="R4" s="47" t="s">
        <v>77</v>
      </c>
      <c r="S4" s="47" t="s">
        <v>78</v>
      </c>
      <c r="T4" s="47" t="s">
        <v>79</v>
      </c>
      <c r="U4" s="47" t="s">
        <v>80</v>
      </c>
      <c r="V4" s="47" t="s">
        <v>81</v>
      </c>
      <c r="W4" s="47" t="s">
        <v>82</v>
      </c>
      <c r="X4" s="47" t="s">
        <v>83</v>
      </c>
      <c r="Y4" s="47" t="s">
        <v>84</v>
      </c>
      <c r="Z4" s="47" t="s">
        <v>85</v>
      </c>
      <c r="AA4" s="47" t="s">
        <v>86</v>
      </c>
      <c r="AB4" s="47" t="s">
        <v>87</v>
      </c>
      <c r="AC4" s="47" t="s">
        <v>88</v>
      </c>
      <c r="AD4" s="47" t="s">
        <v>89</v>
      </c>
      <c r="AE4" s="47" t="s">
        <v>90</v>
      </c>
      <c r="AF4" s="13" t="s">
        <v>97</v>
      </c>
    </row>
    <row r="5" spans="1:32" ht="10.5">
      <c r="A5" s="10" t="s">
        <v>35</v>
      </c>
      <c r="B5" s="57" t="s">
        <v>19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9"/>
      <c r="AF5" s="10"/>
    </row>
    <row r="6" spans="1:32" ht="10.5">
      <c r="A6" s="12" t="s">
        <v>5</v>
      </c>
      <c r="B6" s="11" t="s">
        <v>156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4">
        <f>SUM(C6:AE6)</f>
        <v>0</v>
      </c>
    </row>
    <row r="7" spans="1:32" ht="10.5">
      <c r="A7" s="12" t="s">
        <v>4</v>
      </c>
      <c r="B7" s="11" t="s">
        <v>157</v>
      </c>
      <c r="C7" s="15"/>
      <c r="D7" s="15"/>
      <c r="E7" s="15"/>
      <c r="F7" s="15"/>
      <c r="G7" s="15"/>
      <c r="H7" s="15"/>
      <c r="I7" s="15"/>
      <c r="J7" s="16"/>
      <c r="K7" s="15"/>
      <c r="L7" s="15"/>
      <c r="M7" s="15"/>
      <c r="N7" s="15"/>
      <c r="O7" s="15"/>
      <c r="P7" s="15"/>
      <c r="Q7" s="15"/>
      <c r="R7" s="15"/>
      <c r="S7" s="15"/>
      <c r="T7" s="15"/>
      <c r="U7" s="16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4">
        <f aca="true" t="shared" si="0" ref="AF7:AF62">SUM(C7:AE7)</f>
        <v>0</v>
      </c>
    </row>
    <row r="8" spans="1:32" ht="10.5">
      <c r="A8" s="12" t="s">
        <v>3</v>
      </c>
      <c r="B8" s="11" t="s">
        <v>92</v>
      </c>
      <c r="C8" s="15"/>
      <c r="D8" s="15"/>
      <c r="E8" s="15"/>
      <c r="F8" s="15"/>
      <c r="G8" s="15"/>
      <c r="H8" s="15"/>
      <c r="I8" s="15"/>
      <c r="J8" s="16"/>
      <c r="K8" s="15"/>
      <c r="L8" s="15"/>
      <c r="M8" s="15"/>
      <c r="N8" s="15"/>
      <c r="O8" s="15"/>
      <c r="P8" s="15"/>
      <c r="Q8" s="15"/>
      <c r="R8" s="15"/>
      <c r="S8" s="15"/>
      <c r="T8" s="15"/>
      <c r="U8" s="16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4">
        <f t="shared" si="0"/>
        <v>0</v>
      </c>
    </row>
    <row r="9" spans="1:32" ht="10.5">
      <c r="A9" s="12" t="s">
        <v>2</v>
      </c>
      <c r="B9" s="11" t="s">
        <v>93</v>
      </c>
      <c r="C9" s="15"/>
      <c r="D9" s="15"/>
      <c r="E9" s="15"/>
      <c r="F9" s="15"/>
      <c r="G9" s="15"/>
      <c r="H9" s="15"/>
      <c r="I9" s="15"/>
      <c r="J9" s="16"/>
      <c r="K9" s="15"/>
      <c r="L9" s="15"/>
      <c r="M9" s="15"/>
      <c r="N9" s="15"/>
      <c r="O9" s="15"/>
      <c r="P9" s="15"/>
      <c r="Q9" s="15"/>
      <c r="R9" s="15"/>
      <c r="S9" s="15"/>
      <c r="T9" s="15"/>
      <c r="U9" s="16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4">
        <f t="shared" si="0"/>
        <v>0</v>
      </c>
    </row>
    <row r="10" spans="1:32" ht="10.5">
      <c r="A10" s="12" t="s">
        <v>1</v>
      </c>
      <c r="B10" s="11" t="s">
        <v>94</v>
      </c>
      <c r="C10" s="15"/>
      <c r="D10" s="15"/>
      <c r="E10" s="15"/>
      <c r="F10" s="15"/>
      <c r="G10" s="15"/>
      <c r="H10" s="15"/>
      <c r="I10" s="15"/>
      <c r="J10" s="16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6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4">
        <f t="shared" si="0"/>
        <v>0</v>
      </c>
    </row>
    <row r="11" spans="1:32" ht="10.5">
      <c r="A11" s="12" t="s">
        <v>0</v>
      </c>
      <c r="B11" s="11" t="s">
        <v>158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4">
        <f t="shared" si="0"/>
        <v>0</v>
      </c>
    </row>
    <row r="12" spans="1:32" ht="10.5">
      <c r="A12" s="10" t="s">
        <v>8</v>
      </c>
      <c r="B12" s="57" t="s">
        <v>20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9"/>
      <c r="AF12" s="10"/>
    </row>
    <row r="13" spans="1:32" ht="10.5">
      <c r="A13" s="12" t="s">
        <v>5</v>
      </c>
      <c r="B13" s="11" t="s">
        <v>159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4">
        <f t="shared" si="0"/>
        <v>0</v>
      </c>
    </row>
    <row r="14" spans="1:32" ht="10.5">
      <c r="A14" s="12" t="s">
        <v>4</v>
      </c>
      <c r="B14" s="11" t="s">
        <v>160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4">
        <f t="shared" si="0"/>
        <v>0</v>
      </c>
    </row>
    <row r="15" spans="1:32" ht="10.5">
      <c r="A15" s="12" t="s">
        <v>3</v>
      </c>
      <c r="B15" s="11" t="s">
        <v>161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4">
        <f t="shared" si="0"/>
        <v>0</v>
      </c>
    </row>
    <row r="16" spans="1:32" ht="10.5">
      <c r="A16" s="12" t="s">
        <v>2</v>
      </c>
      <c r="B16" s="11" t="s">
        <v>162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4">
        <f t="shared" si="0"/>
        <v>0</v>
      </c>
    </row>
    <row r="17" spans="1:32" ht="10.5">
      <c r="A17" s="12" t="s">
        <v>1</v>
      </c>
      <c r="B17" s="11" t="s">
        <v>163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4">
        <f t="shared" si="0"/>
        <v>0</v>
      </c>
    </row>
    <row r="18" spans="1:32" ht="10.5">
      <c r="A18" s="12" t="s">
        <v>0</v>
      </c>
      <c r="B18" s="11" t="s">
        <v>164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4">
        <f t="shared" si="0"/>
        <v>0</v>
      </c>
    </row>
    <row r="19" spans="1:32" ht="10.5">
      <c r="A19" s="12" t="s">
        <v>10</v>
      </c>
      <c r="B19" s="11" t="s">
        <v>165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4">
        <f t="shared" si="0"/>
        <v>0</v>
      </c>
    </row>
    <row r="20" spans="1:32" ht="10.5">
      <c r="A20" s="12" t="s">
        <v>11</v>
      </c>
      <c r="B20" s="11" t="s">
        <v>166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4">
        <f t="shared" si="0"/>
        <v>0</v>
      </c>
    </row>
    <row r="21" spans="1:32" ht="10.5">
      <c r="A21" s="12" t="s">
        <v>12</v>
      </c>
      <c r="B21" s="11" t="s">
        <v>167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4">
        <f t="shared" si="0"/>
        <v>0</v>
      </c>
    </row>
    <row r="22" spans="1:32" ht="10.5">
      <c r="A22" s="12" t="s">
        <v>13</v>
      </c>
      <c r="B22" s="11" t="s">
        <v>168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4">
        <f t="shared" si="0"/>
        <v>0</v>
      </c>
    </row>
    <row r="23" spans="1:32" ht="10.5">
      <c r="A23" s="12" t="s">
        <v>14</v>
      </c>
      <c r="B23" s="11" t="s">
        <v>169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4">
        <f t="shared" si="0"/>
        <v>0</v>
      </c>
    </row>
    <row r="24" spans="1:32" ht="10.5">
      <c r="A24" s="12" t="s">
        <v>15</v>
      </c>
      <c r="B24" s="11" t="s">
        <v>170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4">
        <f t="shared" si="0"/>
        <v>0</v>
      </c>
    </row>
    <row r="25" spans="1:32" ht="10.5">
      <c r="A25" s="12" t="s">
        <v>16</v>
      </c>
      <c r="B25" s="11" t="s">
        <v>171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4">
        <f t="shared" si="0"/>
        <v>0</v>
      </c>
    </row>
    <row r="26" spans="1:32" ht="10.5">
      <c r="A26" s="12" t="s">
        <v>17</v>
      </c>
      <c r="B26" s="11" t="s">
        <v>172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4">
        <f t="shared" si="0"/>
        <v>0</v>
      </c>
    </row>
    <row r="27" spans="1:32" ht="10.5">
      <c r="A27" s="12" t="s">
        <v>18</v>
      </c>
      <c r="B27" s="11" t="s">
        <v>173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4">
        <f t="shared" si="0"/>
        <v>0</v>
      </c>
    </row>
    <row r="28" spans="1:32" ht="10.5">
      <c r="A28" s="10" t="s">
        <v>9</v>
      </c>
      <c r="B28" s="57" t="s">
        <v>21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9"/>
      <c r="AF28" s="10"/>
    </row>
    <row r="29" spans="1:32" ht="10.5">
      <c r="A29" s="12" t="s">
        <v>5</v>
      </c>
      <c r="B29" s="11" t="s">
        <v>174</v>
      </c>
      <c r="C29" s="15"/>
      <c r="D29" s="15"/>
      <c r="E29" s="15"/>
      <c r="F29" s="15"/>
      <c r="G29" s="15"/>
      <c r="H29" s="15"/>
      <c r="I29" s="15"/>
      <c r="J29" s="16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6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4">
        <f t="shared" si="0"/>
        <v>0</v>
      </c>
    </row>
    <row r="30" spans="1:32" ht="10.5">
      <c r="A30" s="12" t="s">
        <v>4</v>
      </c>
      <c r="B30" s="11" t="s">
        <v>175</v>
      </c>
      <c r="C30" s="15"/>
      <c r="D30" s="15"/>
      <c r="E30" s="15"/>
      <c r="F30" s="15"/>
      <c r="G30" s="15"/>
      <c r="H30" s="15"/>
      <c r="I30" s="15"/>
      <c r="J30" s="16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6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4">
        <f t="shared" si="0"/>
        <v>0</v>
      </c>
    </row>
    <row r="31" spans="1:32" ht="10.5">
      <c r="A31" s="12" t="s">
        <v>3</v>
      </c>
      <c r="B31" s="11" t="s">
        <v>176</v>
      </c>
      <c r="C31" s="15"/>
      <c r="D31" s="15"/>
      <c r="E31" s="15"/>
      <c r="F31" s="15"/>
      <c r="G31" s="15"/>
      <c r="H31" s="15"/>
      <c r="I31" s="15"/>
      <c r="J31" s="16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6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4">
        <f t="shared" si="0"/>
        <v>0</v>
      </c>
    </row>
    <row r="32" spans="1:32" ht="10.5">
      <c r="A32" s="12" t="s">
        <v>2</v>
      </c>
      <c r="B32" s="11" t="s">
        <v>177</v>
      </c>
      <c r="C32" s="15"/>
      <c r="D32" s="15"/>
      <c r="E32" s="15"/>
      <c r="F32" s="15"/>
      <c r="G32" s="15"/>
      <c r="H32" s="15"/>
      <c r="I32" s="15"/>
      <c r="J32" s="16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6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4">
        <f t="shared" si="0"/>
        <v>0</v>
      </c>
    </row>
    <row r="33" spans="1:32" ht="10.5">
      <c r="A33" s="12" t="s">
        <v>1</v>
      </c>
      <c r="B33" s="11" t="s">
        <v>178</v>
      </c>
      <c r="C33" s="15"/>
      <c r="D33" s="15"/>
      <c r="E33" s="15"/>
      <c r="F33" s="15"/>
      <c r="G33" s="15"/>
      <c r="H33" s="15"/>
      <c r="I33" s="15"/>
      <c r="J33" s="16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6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4">
        <f t="shared" si="0"/>
        <v>0</v>
      </c>
    </row>
    <row r="34" spans="1:32" ht="10.5">
      <c r="A34" s="12" t="s">
        <v>0</v>
      </c>
      <c r="B34" s="11" t="s">
        <v>179</v>
      </c>
      <c r="C34" s="15"/>
      <c r="D34" s="15"/>
      <c r="E34" s="15"/>
      <c r="F34" s="15"/>
      <c r="G34" s="15"/>
      <c r="H34" s="15"/>
      <c r="I34" s="15"/>
      <c r="J34" s="16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6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4">
        <f t="shared" si="0"/>
        <v>0</v>
      </c>
    </row>
    <row r="35" spans="1:32" ht="10.5">
      <c r="A35" s="12" t="s">
        <v>10</v>
      </c>
      <c r="B35" s="11" t="s">
        <v>181</v>
      </c>
      <c r="C35" s="15"/>
      <c r="D35" s="15"/>
      <c r="E35" s="15"/>
      <c r="F35" s="15"/>
      <c r="G35" s="15"/>
      <c r="H35" s="15"/>
      <c r="I35" s="15"/>
      <c r="J35" s="16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6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4">
        <f t="shared" si="0"/>
        <v>0</v>
      </c>
    </row>
    <row r="36" spans="1:32" ht="10.5">
      <c r="A36" s="12" t="s">
        <v>11</v>
      </c>
      <c r="B36" s="11" t="s">
        <v>182</v>
      </c>
      <c r="C36" s="15"/>
      <c r="D36" s="15"/>
      <c r="E36" s="15"/>
      <c r="F36" s="15"/>
      <c r="G36" s="15"/>
      <c r="H36" s="15"/>
      <c r="I36" s="15"/>
      <c r="J36" s="16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6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4">
        <f t="shared" si="0"/>
        <v>0</v>
      </c>
    </row>
    <row r="37" spans="1:32" ht="10.5">
      <c r="A37" s="12" t="s">
        <v>12</v>
      </c>
      <c r="B37" s="11" t="s">
        <v>183</v>
      </c>
      <c r="C37" s="15"/>
      <c r="D37" s="15"/>
      <c r="E37" s="15"/>
      <c r="F37" s="15"/>
      <c r="G37" s="15"/>
      <c r="H37" s="15"/>
      <c r="I37" s="15"/>
      <c r="J37" s="16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6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4">
        <f t="shared" si="0"/>
        <v>0</v>
      </c>
    </row>
    <row r="38" spans="1:32" ht="10.5">
      <c r="A38" s="12" t="s">
        <v>13</v>
      </c>
      <c r="B38" s="11" t="s">
        <v>184</v>
      </c>
      <c r="C38" s="15"/>
      <c r="D38" s="15"/>
      <c r="E38" s="15"/>
      <c r="F38" s="15"/>
      <c r="G38" s="15"/>
      <c r="H38" s="15"/>
      <c r="I38" s="15"/>
      <c r="J38" s="16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6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4">
        <f t="shared" si="0"/>
        <v>0</v>
      </c>
    </row>
    <row r="39" spans="1:32" ht="10.5">
      <c r="A39" s="12" t="s">
        <v>14</v>
      </c>
      <c r="B39" s="11" t="s">
        <v>185</v>
      </c>
      <c r="C39" s="15"/>
      <c r="D39" s="15"/>
      <c r="E39" s="15"/>
      <c r="F39" s="15"/>
      <c r="G39" s="15"/>
      <c r="H39" s="15"/>
      <c r="I39" s="15"/>
      <c r="J39" s="16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6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4">
        <f t="shared" si="0"/>
        <v>0</v>
      </c>
    </row>
    <row r="40" spans="1:32" ht="10.5">
      <c r="A40" s="12" t="s">
        <v>15</v>
      </c>
      <c r="B40" s="11" t="s">
        <v>186</v>
      </c>
      <c r="C40" s="15"/>
      <c r="D40" s="15"/>
      <c r="E40" s="15"/>
      <c r="F40" s="15"/>
      <c r="G40" s="15"/>
      <c r="H40" s="15"/>
      <c r="I40" s="15"/>
      <c r="J40" s="16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6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4">
        <f t="shared" si="0"/>
        <v>0</v>
      </c>
    </row>
    <row r="41" spans="1:32" ht="10.5">
      <c r="A41" s="12" t="s">
        <v>16</v>
      </c>
      <c r="B41" s="11" t="s">
        <v>187</v>
      </c>
      <c r="C41" s="15"/>
      <c r="D41" s="15"/>
      <c r="E41" s="15"/>
      <c r="F41" s="15"/>
      <c r="G41" s="15"/>
      <c r="H41" s="15"/>
      <c r="I41" s="15"/>
      <c r="J41" s="16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6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4">
        <f t="shared" si="0"/>
        <v>0</v>
      </c>
    </row>
    <row r="42" spans="1:32" ht="10.5">
      <c r="A42" s="12" t="s">
        <v>17</v>
      </c>
      <c r="B42" s="11" t="s">
        <v>188</v>
      </c>
      <c r="C42" s="15"/>
      <c r="D42" s="15"/>
      <c r="E42" s="15"/>
      <c r="F42" s="15"/>
      <c r="G42" s="15"/>
      <c r="H42" s="15"/>
      <c r="I42" s="15"/>
      <c r="J42" s="16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6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4">
        <f t="shared" si="0"/>
        <v>0</v>
      </c>
    </row>
    <row r="43" spans="1:32" ht="10.5">
      <c r="A43" s="12" t="s">
        <v>18</v>
      </c>
      <c r="B43" s="11" t="s">
        <v>189</v>
      </c>
      <c r="C43" s="15"/>
      <c r="D43" s="15"/>
      <c r="E43" s="15"/>
      <c r="F43" s="15"/>
      <c r="G43" s="15"/>
      <c r="H43" s="15"/>
      <c r="I43" s="15"/>
      <c r="J43" s="16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6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4">
        <f t="shared" si="0"/>
        <v>0</v>
      </c>
    </row>
    <row r="44" spans="1:32" ht="10.5">
      <c r="A44" s="12" t="s">
        <v>39</v>
      </c>
      <c r="B44" s="11" t="s">
        <v>190</v>
      </c>
      <c r="C44" s="15"/>
      <c r="D44" s="15"/>
      <c r="E44" s="15"/>
      <c r="F44" s="15"/>
      <c r="G44" s="15"/>
      <c r="H44" s="15"/>
      <c r="I44" s="15"/>
      <c r="J44" s="16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6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4">
        <f t="shared" si="0"/>
        <v>0</v>
      </c>
    </row>
    <row r="45" spans="1:32" ht="10.5">
      <c r="A45" s="12" t="s">
        <v>91</v>
      </c>
      <c r="B45" s="11" t="s">
        <v>227</v>
      </c>
      <c r="C45" s="15"/>
      <c r="D45" s="15"/>
      <c r="E45" s="15"/>
      <c r="F45" s="15"/>
      <c r="G45" s="15"/>
      <c r="H45" s="15"/>
      <c r="I45" s="15"/>
      <c r="J45" s="16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6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4">
        <f t="shared" si="0"/>
        <v>0</v>
      </c>
    </row>
    <row r="46" spans="1:32" ht="10.5">
      <c r="A46" s="12" t="s">
        <v>191</v>
      </c>
      <c r="B46" s="11" t="s">
        <v>95</v>
      </c>
      <c r="C46" s="15"/>
      <c r="D46" s="15"/>
      <c r="E46" s="15"/>
      <c r="F46" s="15"/>
      <c r="G46" s="15"/>
      <c r="H46" s="15"/>
      <c r="I46" s="15"/>
      <c r="J46" s="16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6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4">
        <f t="shared" si="0"/>
        <v>0</v>
      </c>
    </row>
    <row r="47" spans="1:32" ht="10.5">
      <c r="A47" s="10" t="s">
        <v>36</v>
      </c>
      <c r="B47" s="57" t="s">
        <v>192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9"/>
      <c r="AF47" s="10"/>
    </row>
    <row r="48" spans="1:32" ht="10.5">
      <c r="A48" s="12" t="s">
        <v>5</v>
      </c>
      <c r="B48" s="11" t="s">
        <v>193</v>
      </c>
      <c r="C48" s="16"/>
      <c r="D48" s="15"/>
      <c r="E48" s="15"/>
      <c r="F48" s="15"/>
      <c r="G48" s="15"/>
      <c r="H48" s="15"/>
      <c r="I48" s="15"/>
      <c r="J48" s="16"/>
      <c r="K48" s="15"/>
      <c r="L48" s="15"/>
      <c r="M48" s="15"/>
      <c r="N48" s="16"/>
      <c r="O48" s="15"/>
      <c r="P48" s="15"/>
      <c r="Q48" s="15"/>
      <c r="R48" s="15"/>
      <c r="S48" s="15"/>
      <c r="T48" s="15"/>
      <c r="U48" s="16"/>
      <c r="V48" s="15"/>
      <c r="W48" s="15"/>
      <c r="X48" s="15"/>
      <c r="Y48" s="16"/>
      <c r="Z48" s="15"/>
      <c r="AA48" s="15"/>
      <c r="AB48" s="15"/>
      <c r="AC48" s="15"/>
      <c r="AD48" s="15"/>
      <c r="AE48" s="15"/>
      <c r="AF48" s="14">
        <f t="shared" si="0"/>
        <v>0</v>
      </c>
    </row>
    <row r="49" spans="1:32" ht="10.5">
      <c r="A49" s="12" t="s">
        <v>4</v>
      </c>
      <c r="B49" s="11" t="s">
        <v>194</v>
      </c>
      <c r="C49" s="16"/>
      <c r="D49" s="15"/>
      <c r="E49" s="15"/>
      <c r="F49" s="15"/>
      <c r="G49" s="15"/>
      <c r="H49" s="15"/>
      <c r="I49" s="15"/>
      <c r="J49" s="16"/>
      <c r="K49" s="15"/>
      <c r="L49" s="15"/>
      <c r="M49" s="15"/>
      <c r="N49" s="16"/>
      <c r="O49" s="15"/>
      <c r="P49" s="15"/>
      <c r="Q49" s="15"/>
      <c r="R49" s="15"/>
      <c r="S49" s="15"/>
      <c r="T49" s="15"/>
      <c r="U49" s="16"/>
      <c r="V49" s="15"/>
      <c r="W49" s="15"/>
      <c r="X49" s="15"/>
      <c r="Y49" s="16"/>
      <c r="Z49" s="15"/>
      <c r="AA49" s="15"/>
      <c r="AB49" s="15"/>
      <c r="AC49" s="15"/>
      <c r="AD49" s="15"/>
      <c r="AE49" s="15"/>
      <c r="AF49" s="14">
        <f t="shared" si="0"/>
        <v>0</v>
      </c>
    </row>
    <row r="50" spans="1:32" ht="10.5">
      <c r="A50" s="12" t="s">
        <v>3</v>
      </c>
      <c r="B50" s="11" t="s">
        <v>195</v>
      </c>
      <c r="C50" s="16"/>
      <c r="D50" s="15"/>
      <c r="E50" s="15"/>
      <c r="F50" s="15"/>
      <c r="G50" s="15"/>
      <c r="H50" s="15"/>
      <c r="I50" s="15"/>
      <c r="J50" s="16"/>
      <c r="K50" s="15"/>
      <c r="L50" s="15"/>
      <c r="M50" s="15"/>
      <c r="N50" s="16"/>
      <c r="O50" s="15"/>
      <c r="P50" s="15"/>
      <c r="Q50" s="15"/>
      <c r="R50" s="15"/>
      <c r="S50" s="15"/>
      <c r="T50" s="15"/>
      <c r="U50" s="16"/>
      <c r="V50" s="15"/>
      <c r="W50" s="15"/>
      <c r="X50" s="15"/>
      <c r="Y50" s="16"/>
      <c r="Z50" s="15"/>
      <c r="AA50" s="15"/>
      <c r="AB50" s="15"/>
      <c r="AC50" s="15"/>
      <c r="AD50" s="15"/>
      <c r="AE50" s="15"/>
      <c r="AF50" s="14">
        <f t="shared" si="0"/>
        <v>0</v>
      </c>
    </row>
    <row r="51" spans="1:32" ht="10.5">
      <c r="A51" s="12" t="s">
        <v>2</v>
      </c>
      <c r="B51" s="11" t="s">
        <v>196</v>
      </c>
      <c r="C51" s="16"/>
      <c r="D51" s="15"/>
      <c r="E51" s="15"/>
      <c r="F51" s="15"/>
      <c r="G51" s="15"/>
      <c r="H51" s="15"/>
      <c r="I51" s="15"/>
      <c r="J51" s="16"/>
      <c r="K51" s="15"/>
      <c r="L51" s="15"/>
      <c r="M51" s="15"/>
      <c r="N51" s="16"/>
      <c r="O51" s="15"/>
      <c r="P51" s="15"/>
      <c r="Q51" s="15"/>
      <c r="R51" s="15"/>
      <c r="S51" s="15"/>
      <c r="T51" s="15"/>
      <c r="U51" s="16"/>
      <c r="V51" s="15"/>
      <c r="W51" s="15"/>
      <c r="X51" s="15"/>
      <c r="Y51" s="16"/>
      <c r="Z51" s="15"/>
      <c r="AA51" s="15"/>
      <c r="AB51" s="15"/>
      <c r="AC51" s="15"/>
      <c r="AD51" s="15"/>
      <c r="AE51" s="15"/>
      <c r="AF51" s="14">
        <f t="shared" si="0"/>
        <v>0</v>
      </c>
    </row>
    <row r="52" spans="1:32" ht="10.5">
      <c r="A52" s="12" t="s">
        <v>1</v>
      </c>
      <c r="B52" s="11" t="s">
        <v>197</v>
      </c>
      <c r="C52" s="16"/>
      <c r="D52" s="15"/>
      <c r="E52" s="15"/>
      <c r="F52" s="15"/>
      <c r="G52" s="15"/>
      <c r="H52" s="15"/>
      <c r="I52" s="15"/>
      <c r="J52" s="16"/>
      <c r="K52" s="15"/>
      <c r="L52" s="15"/>
      <c r="M52" s="15"/>
      <c r="N52" s="16"/>
      <c r="O52" s="15"/>
      <c r="P52" s="15"/>
      <c r="Q52" s="15"/>
      <c r="R52" s="15"/>
      <c r="S52" s="15"/>
      <c r="T52" s="15"/>
      <c r="U52" s="16"/>
      <c r="V52" s="15"/>
      <c r="W52" s="15"/>
      <c r="X52" s="15"/>
      <c r="Y52" s="16"/>
      <c r="Z52" s="15"/>
      <c r="AA52" s="15"/>
      <c r="AB52" s="15"/>
      <c r="AC52" s="15"/>
      <c r="AD52" s="15"/>
      <c r="AE52" s="15"/>
      <c r="AF52" s="14">
        <f t="shared" si="0"/>
        <v>0</v>
      </c>
    </row>
    <row r="53" spans="1:32" ht="10.5">
      <c r="A53" s="12" t="s">
        <v>0</v>
      </c>
      <c r="B53" s="11" t="s">
        <v>198</v>
      </c>
      <c r="C53" s="16"/>
      <c r="D53" s="15"/>
      <c r="E53" s="15"/>
      <c r="F53" s="15"/>
      <c r="G53" s="15"/>
      <c r="H53" s="15"/>
      <c r="I53" s="15"/>
      <c r="J53" s="16"/>
      <c r="K53" s="15"/>
      <c r="L53" s="15"/>
      <c r="M53" s="15"/>
      <c r="N53" s="16"/>
      <c r="O53" s="15"/>
      <c r="P53" s="15"/>
      <c r="Q53" s="15"/>
      <c r="R53" s="15"/>
      <c r="S53" s="15"/>
      <c r="T53" s="15"/>
      <c r="U53" s="16"/>
      <c r="V53" s="15"/>
      <c r="W53" s="15"/>
      <c r="X53" s="15"/>
      <c r="Y53" s="16"/>
      <c r="Z53" s="15"/>
      <c r="AA53" s="15"/>
      <c r="AB53" s="15"/>
      <c r="AC53" s="15"/>
      <c r="AD53" s="15"/>
      <c r="AE53" s="15"/>
      <c r="AF53" s="14">
        <f t="shared" si="0"/>
        <v>0</v>
      </c>
    </row>
    <row r="54" spans="1:32" ht="10.5">
      <c r="A54" s="12" t="s">
        <v>10</v>
      </c>
      <c r="B54" s="11" t="s">
        <v>199</v>
      </c>
      <c r="C54" s="16"/>
      <c r="D54" s="15"/>
      <c r="E54" s="15"/>
      <c r="F54" s="15"/>
      <c r="G54" s="15"/>
      <c r="H54" s="15"/>
      <c r="I54" s="15"/>
      <c r="J54" s="16"/>
      <c r="K54" s="15"/>
      <c r="L54" s="15"/>
      <c r="M54" s="15"/>
      <c r="N54" s="16"/>
      <c r="O54" s="15"/>
      <c r="P54" s="15"/>
      <c r="Q54" s="15"/>
      <c r="R54" s="15"/>
      <c r="S54" s="15"/>
      <c r="T54" s="15"/>
      <c r="U54" s="16"/>
      <c r="V54" s="15"/>
      <c r="W54" s="15"/>
      <c r="X54" s="15"/>
      <c r="Y54" s="16"/>
      <c r="Z54" s="15"/>
      <c r="AA54" s="15"/>
      <c r="AB54" s="15"/>
      <c r="AC54" s="15"/>
      <c r="AD54" s="15"/>
      <c r="AE54" s="15"/>
      <c r="AF54" s="14">
        <f t="shared" si="0"/>
        <v>0</v>
      </c>
    </row>
    <row r="55" spans="1:32" ht="10.5">
      <c r="A55" s="10" t="s">
        <v>37</v>
      </c>
      <c r="B55" s="57" t="s">
        <v>200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9"/>
      <c r="AF55" s="10"/>
    </row>
    <row r="56" spans="1:32" ht="10.5">
      <c r="A56" s="12" t="s">
        <v>5</v>
      </c>
      <c r="B56" s="11" t="s">
        <v>201</v>
      </c>
      <c r="C56" s="16"/>
      <c r="D56" s="15"/>
      <c r="E56" s="15"/>
      <c r="F56" s="15"/>
      <c r="G56" s="15"/>
      <c r="H56" s="15"/>
      <c r="I56" s="15"/>
      <c r="J56" s="16"/>
      <c r="K56" s="15"/>
      <c r="L56" s="15"/>
      <c r="M56" s="15"/>
      <c r="N56" s="16"/>
      <c r="O56" s="15"/>
      <c r="P56" s="15"/>
      <c r="Q56" s="15"/>
      <c r="R56" s="15"/>
      <c r="S56" s="15"/>
      <c r="T56" s="15"/>
      <c r="U56" s="16"/>
      <c r="V56" s="15"/>
      <c r="W56" s="15"/>
      <c r="X56" s="15"/>
      <c r="Y56" s="16"/>
      <c r="Z56" s="15"/>
      <c r="AA56" s="15"/>
      <c r="AB56" s="15"/>
      <c r="AC56" s="15"/>
      <c r="AD56" s="15"/>
      <c r="AE56" s="15"/>
      <c r="AF56" s="14">
        <f t="shared" si="0"/>
        <v>0</v>
      </c>
    </row>
    <row r="57" spans="1:32" ht="10.5">
      <c r="A57" s="12" t="s">
        <v>4</v>
      </c>
      <c r="B57" s="11" t="s">
        <v>202</v>
      </c>
      <c r="C57" s="16"/>
      <c r="D57" s="15"/>
      <c r="E57" s="15"/>
      <c r="F57" s="15"/>
      <c r="G57" s="15"/>
      <c r="H57" s="15"/>
      <c r="I57" s="15"/>
      <c r="J57" s="16"/>
      <c r="K57" s="15"/>
      <c r="L57" s="15"/>
      <c r="M57" s="15"/>
      <c r="N57" s="16"/>
      <c r="O57" s="15"/>
      <c r="P57" s="15"/>
      <c r="Q57" s="15"/>
      <c r="R57" s="15"/>
      <c r="S57" s="15"/>
      <c r="T57" s="15"/>
      <c r="U57" s="16"/>
      <c r="V57" s="15"/>
      <c r="W57" s="15"/>
      <c r="X57" s="15"/>
      <c r="Y57" s="16"/>
      <c r="Z57" s="15"/>
      <c r="AA57" s="15"/>
      <c r="AB57" s="15"/>
      <c r="AC57" s="15"/>
      <c r="AD57" s="15"/>
      <c r="AE57" s="15"/>
      <c r="AF57" s="14">
        <f t="shared" si="0"/>
        <v>0</v>
      </c>
    </row>
    <row r="58" spans="1:32" ht="10.5">
      <c r="A58" s="12" t="s">
        <v>3</v>
      </c>
      <c r="B58" s="11" t="s">
        <v>203</v>
      </c>
      <c r="C58" s="16"/>
      <c r="D58" s="15"/>
      <c r="E58" s="15"/>
      <c r="F58" s="15"/>
      <c r="G58" s="15"/>
      <c r="H58" s="15"/>
      <c r="I58" s="15"/>
      <c r="J58" s="16"/>
      <c r="K58" s="15"/>
      <c r="L58" s="15"/>
      <c r="M58" s="15"/>
      <c r="N58" s="16"/>
      <c r="O58" s="15"/>
      <c r="P58" s="15"/>
      <c r="Q58" s="15"/>
      <c r="R58" s="15"/>
      <c r="S58" s="15"/>
      <c r="T58" s="15"/>
      <c r="U58" s="16"/>
      <c r="V58" s="15"/>
      <c r="W58" s="15"/>
      <c r="X58" s="15"/>
      <c r="Y58" s="16"/>
      <c r="Z58" s="15"/>
      <c r="AA58" s="15"/>
      <c r="AB58" s="15"/>
      <c r="AC58" s="15"/>
      <c r="AD58" s="15"/>
      <c r="AE58" s="15"/>
      <c r="AF58" s="14">
        <f t="shared" si="0"/>
        <v>0</v>
      </c>
    </row>
    <row r="59" spans="1:32" ht="10.5">
      <c r="A59" s="12" t="s">
        <v>2</v>
      </c>
      <c r="B59" s="11" t="s">
        <v>204</v>
      </c>
      <c r="C59" s="16"/>
      <c r="D59" s="15"/>
      <c r="E59" s="15"/>
      <c r="F59" s="15"/>
      <c r="G59" s="15"/>
      <c r="H59" s="15"/>
      <c r="I59" s="15"/>
      <c r="J59" s="16"/>
      <c r="K59" s="15"/>
      <c r="L59" s="15"/>
      <c r="M59" s="15"/>
      <c r="N59" s="16"/>
      <c r="O59" s="15"/>
      <c r="P59" s="15"/>
      <c r="Q59" s="15"/>
      <c r="R59" s="15"/>
      <c r="S59" s="15"/>
      <c r="T59" s="15"/>
      <c r="U59" s="16"/>
      <c r="V59" s="15"/>
      <c r="W59" s="15"/>
      <c r="X59" s="15"/>
      <c r="Y59" s="16"/>
      <c r="Z59" s="15"/>
      <c r="AA59" s="15"/>
      <c r="AB59" s="15"/>
      <c r="AC59" s="15"/>
      <c r="AD59" s="15"/>
      <c r="AE59" s="15"/>
      <c r="AF59" s="14">
        <f t="shared" si="0"/>
        <v>0</v>
      </c>
    </row>
    <row r="60" spans="1:32" ht="10.5">
      <c r="A60" s="12" t="s">
        <v>1</v>
      </c>
      <c r="B60" s="11" t="s">
        <v>205</v>
      </c>
      <c r="C60" s="16"/>
      <c r="D60" s="15"/>
      <c r="E60" s="15"/>
      <c r="F60" s="15"/>
      <c r="G60" s="15"/>
      <c r="H60" s="15"/>
      <c r="I60" s="15"/>
      <c r="J60" s="16"/>
      <c r="K60" s="15"/>
      <c r="L60" s="15"/>
      <c r="M60" s="15"/>
      <c r="N60" s="16"/>
      <c r="O60" s="15"/>
      <c r="P60" s="15"/>
      <c r="Q60" s="15"/>
      <c r="R60" s="15"/>
      <c r="S60" s="15"/>
      <c r="T60" s="15"/>
      <c r="U60" s="16"/>
      <c r="V60" s="15"/>
      <c r="W60" s="15"/>
      <c r="X60" s="15"/>
      <c r="Y60" s="16"/>
      <c r="Z60" s="15"/>
      <c r="AA60" s="15"/>
      <c r="AB60" s="15"/>
      <c r="AC60" s="15"/>
      <c r="AD60" s="15"/>
      <c r="AE60" s="15"/>
      <c r="AF60" s="14">
        <f t="shared" si="0"/>
        <v>0</v>
      </c>
    </row>
    <row r="61" spans="1:32" ht="10.5">
      <c r="A61" s="12" t="s">
        <v>0</v>
      </c>
      <c r="B61" s="11" t="s">
        <v>206</v>
      </c>
      <c r="C61" s="16"/>
      <c r="D61" s="15"/>
      <c r="E61" s="15"/>
      <c r="F61" s="15"/>
      <c r="G61" s="15"/>
      <c r="H61" s="15"/>
      <c r="I61" s="15"/>
      <c r="J61" s="16"/>
      <c r="K61" s="15"/>
      <c r="L61" s="15"/>
      <c r="M61" s="15"/>
      <c r="N61" s="16"/>
      <c r="O61" s="15"/>
      <c r="P61" s="15"/>
      <c r="Q61" s="15"/>
      <c r="R61" s="15"/>
      <c r="S61" s="15"/>
      <c r="T61" s="15"/>
      <c r="U61" s="16"/>
      <c r="V61" s="15"/>
      <c r="W61" s="15"/>
      <c r="X61" s="15"/>
      <c r="Y61" s="16"/>
      <c r="Z61" s="15"/>
      <c r="AA61" s="15"/>
      <c r="AB61" s="15"/>
      <c r="AC61" s="15"/>
      <c r="AD61" s="15"/>
      <c r="AE61" s="15"/>
      <c r="AF61" s="14">
        <f t="shared" si="0"/>
        <v>0</v>
      </c>
    </row>
    <row r="62" spans="1:32" ht="11.25" customHeight="1">
      <c r="A62" s="12" t="s">
        <v>10</v>
      </c>
      <c r="B62" s="11" t="s">
        <v>208</v>
      </c>
      <c r="C62" s="16"/>
      <c r="D62" s="15"/>
      <c r="E62" s="15"/>
      <c r="F62" s="15"/>
      <c r="G62" s="15"/>
      <c r="H62" s="15"/>
      <c r="I62" s="15"/>
      <c r="J62" s="16"/>
      <c r="K62" s="15"/>
      <c r="L62" s="15"/>
      <c r="M62" s="15"/>
      <c r="N62" s="16"/>
      <c r="O62" s="15"/>
      <c r="P62" s="15"/>
      <c r="Q62" s="15"/>
      <c r="R62" s="15"/>
      <c r="S62" s="15"/>
      <c r="T62" s="15"/>
      <c r="U62" s="16"/>
      <c r="V62" s="15"/>
      <c r="W62" s="15"/>
      <c r="X62" s="15"/>
      <c r="Y62" s="16"/>
      <c r="Z62" s="15"/>
      <c r="AA62" s="15"/>
      <c r="AB62" s="15"/>
      <c r="AC62" s="15"/>
      <c r="AD62" s="15"/>
      <c r="AE62" s="15"/>
      <c r="AF62" s="14">
        <f t="shared" si="0"/>
        <v>0</v>
      </c>
    </row>
    <row r="63" spans="1:32" ht="10.5">
      <c r="A63" s="10" t="s">
        <v>38</v>
      </c>
      <c r="B63" s="57" t="s">
        <v>209</v>
      </c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9"/>
      <c r="AF63" s="10"/>
    </row>
    <row r="64" spans="1:32" ht="10.5">
      <c r="A64" s="12" t="s">
        <v>5</v>
      </c>
      <c r="B64" s="11" t="s">
        <v>210</v>
      </c>
      <c r="C64" s="16"/>
      <c r="D64" s="15"/>
      <c r="E64" s="15"/>
      <c r="F64" s="15"/>
      <c r="G64" s="15"/>
      <c r="H64" s="15"/>
      <c r="I64" s="15"/>
      <c r="J64" s="16"/>
      <c r="K64" s="15"/>
      <c r="L64" s="15"/>
      <c r="M64" s="15"/>
      <c r="N64" s="16"/>
      <c r="O64" s="15"/>
      <c r="P64" s="15"/>
      <c r="Q64" s="15"/>
      <c r="R64" s="15"/>
      <c r="S64" s="15"/>
      <c r="T64" s="15"/>
      <c r="U64" s="16"/>
      <c r="V64" s="15"/>
      <c r="W64" s="15"/>
      <c r="X64" s="15"/>
      <c r="Y64" s="16"/>
      <c r="Z64" s="15"/>
      <c r="AA64" s="15"/>
      <c r="AB64" s="15"/>
      <c r="AC64" s="15"/>
      <c r="AD64" s="15"/>
      <c r="AE64" s="15"/>
      <c r="AF64" s="14">
        <f aca="true" t="shared" si="1" ref="AF64:AF70">SUM(C64:AE64)</f>
        <v>0</v>
      </c>
    </row>
    <row r="65" spans="1:32" ht="11.25" customHeight="1">
      <c r="A65" s="12" t="s">
        <v>4</v>
      </c>
      <c r="B65" s="11" t="s">
        <v>211</v>
      </c>
      <c r="C65" s="16"/>
      <c r="D65" s="15"/>
      <c r="E65" s="15"/>
      <c r="F65" s="15"/>
      <c r="G65" s="15"/>
      <c r="H65" s="15"/>
      <c r="I65" s="15"/>
      <c r="J65" s="16"/>
      <c r="K65" s="15"/>
      <c r="L65" s="15"/>
      <c r="M65" s="15"/>
      <c r="N65" s="16"/>
      <c r="O65" s="15"/>
      <c r="P65" s="15"/>
      <c r="Q65" s="15"/>
      <c r="R65" s="15"/>
      <c r="S65" s="15"/>
      <c r="T65" s="15"/>
      <c r="U65" s="16"/>
      <c r="V65" s="15"/>
      <c r="W65" s="15"/>
      <c r="X65" s="15"/>
      <c r="Y65" s="16"/>
      <c r="Z65" s="15"/>
      <c r="AA65" s="15"/>
      <c r="AB65" s="15"/>
      <c r="AC65" s="15"/>
      <c r="AD65" s="15"/>
      <c r="AE65" s="15"/>
      <c r="AF65" s="14">
        <f t="shared" si="1"/>
        <v>0</v>
      </c>
    </row>
    <row r="66" spans="1:32" ht="10.5">
      <c r="A66" s="12" t="s">
        <v>3</v>
      </c>
      <c r="B66" s="11" t="s">
        <v>96</v>
      </c>
      <c r="C66" s="16"/>
      <c r="D66" s="15"/>
      <c r="E66" s="15"/>
      <c r="F66" s="15"/>
      <c r="G66" s="15"/>
      <c r="H66" s="15"/>
      <c r="I66" s="15"/>
      <c r="J66" s="16"/>
      <c r="K66" s="15"/>
      <c r="L66" s="15"/>
      <c r="M66" s="15"/>
      <c r="N66" s="16"/>
      <c r="O66" s="15"/>
      <c r="P66" s="15"/>
      <c r="Q66" s="15"/>
      <c r="R66" s="15"/>
      <c r="S66" s="15"/>
      <c r="T66" s="15"/>
      <c r="U66" s="16"/>
      <c r="V66" s="15"/>
      <c r="W66" s="15"/>
      <c r="X66" s="15"/>
      <c r="Y66" s="16"/>
      <c r="Z66" s="15"/>
      <c r="AA66" s="15"/>
      <c r="AB66" s="15"/>
      <c r="AC66" s="15"/>
      <c r="AD66" s="15"/>
      <c r="AE66" s="15"/>
      <c r="AF66" s="14">
        <f t="shared" si="1"/>
        <v>0</v>
      </c>
    </row>
    <row r="67" spans="1:32" ht="10.5">
      <c r="A67" s="12" t="s">
        <v>2</v>
      </c>
      <c r="B67" s="11" t="s">
        <v>212</v>
      </c>
      <c r="C67" s="16"/>
      <c r="D67" s="15"/>
      <c r="E67" s="15"/>
      <c r="F67" s="15"/>
      <c r="G67" s="15"/>
      <c r="H67" s="15"/>
      <c r="I67" s="15"/>
      <c r="J67" s="16"/>
      <c r="K67" s="15"/>
      <c r="L67" s="15"/>
      <c r="M67" s="15"/>
      <c r="N67" s="16"/>
      <c r="O67" s="15"/>
      <c r="P67" s="15"/>
      <c r="Q67" s="15"/>
      <c r="R67" s="15"/>
      <c r="S67" s="15"/>
      <c r="T67" s="15"/>
      <c r="U67" s="16"/>
      <c r="V67" s="15"/>
      <c r="W67" s="15"/>
      <c r="X67" s="15"/>
      <c r="Y67" s="16"/>
      <c r="Z67" s="15"/>
      <c r="AA67" s="15"/>
      <c r="AB67" s="15"/>
      <c r="AC67" s="15"/>
      <c r="AD67" s="15"/>
      <c r="AE67" s="15"/>
      <c r="AF67" s="14">
        <f t="shared" si="1"/>
        <v>0</v>
      </c>
    </row>
    <row r="68" spans="1:32" ht="10.5">
      <c r="A68" s="12" t="s">
        <v>1</v>
      </c>
      <c r="B68" s="11" t="s">
        <v>213</v>
      </c>
      <c r="C68" s="16"/>
      <c r="D68" s="15"/>
      <c r="E68" s="15"/>
      <c r="F68" s="15"/>
      <c r="G68" s="15"/>
      <c r="H68" s="15"/>
      <c r="I68" s="15"/>
      <c r="J68" s="16"/>
      <c r="K68" s="15"/>
      <c r="L68" s="15"/>
      <c r="M68" s="15"/>
      <c r="N68" s="16"/>
      <c r="O68" s="15"/>
      <c r="P68" s="15"/>
      <c r="Q68" s="15"/>
      <c r="R68" s="15"/>
      <c r="S68" s="15"/>
      <c r="T68" s="15"/>
      <c r="U68" s="16"/>
      <c r="V68" s="15"/>
      <c r="W68" s="15"/>
      <c r="X68" s="15"/>
      <c r="Y68" s="16"/>
      <c r="Z68" s="15"/>
      <c r="AA68" s="15"/>
      <c r="AB68" s="15"/>
      <c r="AC68" s="15"/>
      <c r="AD68" s="15"/>
      <c r="AE68" s="15"/>
      <c r="AF68" s="14">
        <f t="shared" si="1"/>
        <v>0</v>
      </c>
    </row>
    <row r="69" spans="1:32" ht="10.5">
      <c r="A69" s="12" t="s">
        <v>0</v>
      </c>
      <c r="B69" s="11" t="s">
        <v>214</v>
      </c>
      <c r="C69" s="16"/>
      <c r="D69" s="15"/>
      <c r="E69" s="15"/>
      <c r="F69" s="15"/>
      <c r="G69" s="15"/>
      <c r="H69" s="15"/>
      <c r="I69" s="15"/>
      <c r="J69" s="16"/>
      <c r="K69" s="15"/>
      <c r="L69" s="15"/>
      <c r="M69" s="15"/>
      <c r="N69" s="16"/>
      <c r="O69" s="15"/>
      <c r="P69" s="15"/>
      <c r="Q69" s="15"/>
      <c r="R69" s="15"/>
      <c r="S69" s="15"/>
      <c r="T69" s="15"/>
      <c r="U69" s="16"/>
      <c r="V69" s="15"/>
      <c r="W69" s="15"/>
      <c r="X69" s="15"/>
      <c r="Y69" s="16"/>
      <c r="Z69" s="15"/>
      <c r="AA69" s="15"/>
      <c r="AB69" s="15"/>
      <c r="AC69" s="15"/>
      <c r="AD69" s="15"/>
      <c r="AE69" s="15"/>
      <c r="AF69" s="14">
        <f t="shared" si="1"/>
        <v>0</v>
      </c>
    </row>
    <row r="70" spans="1:32" ht="11.25" customHeight="1">
      <c r="A70" s="12" t="s">
        <v>10</v>
      </c>
      <c r="B70" s="11" t="s">
        <v>215</v>
      </c>
      <c r="C70" s="16"/>
      <c r="D70" s="15"/>
      <c r="E70" s="15"/>
      <c r="F70" s="15"/>
      <c r="G70" s="15"/>
      <c r="H70" s="15"/>
      <c r="I70" s="15"/>
      <c r="J70" s="16"/>
      <c r="K70" s="15"/>
      <c r="L70" s="15"/>
      <c r="M70" s="15"/>
      <c r="N70" s="16"/>
      <c r="O70" s="15"/>
      <c r="P70" s="15"/>
      <c r="Q70" s="15"/>
      <c r="R70" s="15"/>
      <c r="S70" s="15"/>
      <c r="T70" s="15"/>
      <c r="U70" s="16"/>
      <c r="V70" s="15"/>
      <c r="W70" s="15"/>
      <c r="X70" s="15"/>
      <c r="Y70" s="16"/>
      <c r="Z70" s="15"/>
      <c r="AA70" s="15"/>
      <c r="AB70" s="15"/>
      <c r="AC70" s="15"/>
      <c r="AD70" s="15"/>
      <c r="AE70" s="15"/>
      <c r="AF70" s="14">
        <f t="shared" si="1"/>
        <v>0</v>
      </c>
    </row>
    <row r="71" spans="1:32" ht="9.75" customHeight="1">
      <c r="A71" s="56" t="s">
        <v>221</v>
      </c>
      <c r="B71" s="56"/>
      <c r="C71" s="19">
        <f>SUM(C6:C11,C13:C27,C29:C46,C48:C54)</f>
        <v>0</v>
      </c>
      <c r="D71" s="19">
        <f aca="true" t="shared" si="2" ref="D71:AE71">SUM(D6:D11,D13:D27,D29:D46,D48:D54)</f>
        <v>0</v>
      </c>
      <c r="E71" s="19">
        <f t="shared" si="2"/>
        <v>0</v>
      </c>
      <c r="F71" s="19">
        <f t="shared" si="2"/>
        <v>0</v>
      </c>
      <c r="G71" s="19">
        <f t="shared" si="2"/>
        <v>0</v>
      </c>
      <c r="H71" s="19">
        <f t="shared" si="2"/>
        <v>0</v>
      </c>
      <c r="I71" s="19">
        <f t="shared" si="2"/>
        <v>0</v>
      </c>
      <c r="J71" s="19">
        <f t="shared" si="2"/>
        <v>0</v>
      </c>
      <c r="K71" s="19">
        <f t="shared" si="2"/>
        <v>0</v>
      </c>
      <c r="L71" s="19">
        <f t="shared" si="2"/>
        <v>0</v>
      </c>
      <c r="M71" s="19">
        <f t="shared" si="2"/>
        <v>0</v>
      </c>
      <c r="N71" s="19">
        <f t="shared" si="2"/>
        <v>0</v>
      </c>
      <c r="O71" s="19">
        <f t="shared" si="2"/>
        <v>0</v>
      </c>
      <c r="P71" s="19">
        <f t="shared" si="2"/>
        <v>0</v>
      </c>
      <c r="Q71" s="19">
        <f t="shared" si="2"/>
        <v>0</v>
      </c>
      <c r="R71" s="19">
        <f t="shared" si="2"/>
        <v>0</v>
      </c>
      <c r="S71" s="19">
        <f t="shared" si="2"/>
        <v>0</v>
      </c>
      <c r="T71" s="19">
        <f t="shared" si="2"/>
        <v>0</v>
      </c>
      <c r="U71" s="19">
        <f t="shared" si="2"/>
        <v>0</v>
      </c>
      <c r="V71" s="19">
        <f t="shared" si="2"/>
        <v>0</v>
      </c>
      <c r="W71" s="19">
        <f t="shared" si="2"/>
        <v>0</v>
      </c>
      <c r="X71" s="19">
        <f t="shared" si="2"/>
        <v>0</v>
      </c>
      <c r="Y71" s="19">
        <f t="shared" si="2"/>
        <v>0</v>
      </c>
      <c r="Z71" s="19">
        <f t="shared" si="2"/>
        <v>0</v>
      </c>
      <c r="AA71" s="19">
        <f t="shared" si="2"/>
        <v>0</v>
      </c>
      <c r="AB71" s="19">
        <f t="shared" si="2"/>
        <v>0</v>
      </c>
      <c r="AC71" s="19">
        <f t="shared" si="2"/>
        <v>0</v>
      </c>
      <c r="AD71" s="19">
        <f t="shared" si="2"/>
        <v>0</v>
      </c>
      <c r="AE71" s="19">
        <f t="shared" si="2"/>
        <v>0</v>
      </c>
      <c r="AF71" s="19">
        <f>SUM(AF6:AF11,AF13:AF27,AF29:AF46,AF48:AF54)</f>
        <v>0</v>
      </c>
    </row>
    <row r="72" spans="1:32" ht="9.75" customHeight="1">
      <c r="A72" s="57" t="s">
        <v>222</v>
      </c>
      <c r="B72" s="59"/>
      <c r="C72" s="19">
        <f>SUM(C6:C11,C13:C27,C29:C46,C56:C62)</f>
        <v>0</v>
      </c>
      <c r="D72" s="19">
        <f aca="true" t="shared" si="3" ref="D72:AE72">SUM(D6:D11,D13:D27,D29:D46,D56:D62)</f>
        <v>0</v>
      </c>
      <c r="E72" s="19">
        <f t="shared" si="3"/>
        <v>0</v>
      </c>
      <c r="F72" s="19">
        <f t="shared" si="3"/>
        <v>0</v>
      </c>
      <c r="G72" s="19">
        <f t="shared" si="3"/>
        <v>0</v>
      </c>
      <c r="H72" s="19">
        <f t="shared" si="3"/>
        <v>0</v>
      </c>
      <c r="I72" s="19">
        <f t="shared" si="3"/>
        <v>0</v>
      </c>
      <c r="J72" s="19">
        <f t="shared" si="3"/>
        <v>0</v>
      </c>
      <c r="K72" s="19">
        <f t="shared" si="3"/>
        <v>0</v>
      </c>
      <c r="L72" s="19">
        <f t="shared" si="3"/>
        <v>0</v>
      </c>
      <c r="M72" s="19">
        <f t="shared" si="3"/>
        <v>0</v>
      </c>
      <c r="N72" s="19">
        <f t="shared" si="3"/>
        <v>0</v>
      </c>
      <c r="O72" s="19">
        <f t="shared" si="3"/>
        <v>0</v>
      </c>
      <c r="P72" s="19">
        <f t="shared" si="3"/>
        <v>0</v>
      </c>
      <c r="Q72" s="19">
        <f t="shared" si="3"/>
        <v>0</v>
      </c>
      <c r="R72" s="19">
        <f t="shared" si="3"/>
        <v>0</v>
      </c>
      <c r="S72" s="19">
        <f t="shared" si="3"/>
        <v>0</v>
      </c>
      <c r="T72" s="19">
        <f t="shared" si="3"/>
        <v>0</v>
      </c>
      <c r="U72" s="19">
        <f t="shared" si="3"/>
        <v>0</v>
      </c>
      <c r="V72" s="19">
        <f t="shared" si="3"/>
        <v>0</v>
      </c>
      <c r="W72" s="19">
        <f t="shared" si="3"/>
        <v>0</v>
      </c>
      <c r="X72" s="19">
        <f t="shared" si="3"/>
        <v>0</v>
      </c>
      <c r="Y72" s="19">
        <f t="shared" si="3"/>
        <v>0</v>
      </c>
      <c r="Z72" s="19">
        <f t="shared" si="3"/>
        <v>0</v>
      </c>
      <c r="AA72" s="19">
        <f t="shared" si="3"/>
        <v>0</v>
      </c>
      <c r="AB72" s="19">
        <f t="shared" si="3"/>
        <v>0</v>
      </c>
      <c r="AC72" s="19">
        <f t="shared" si="3"/>
        <v>0</v>
      </c>
      <c r="AD72" s="19">
        <f t="shared" si="3"/>
        <v>0</v>
      </c>
      <c r="AE72" s="19">
        <f t="shared" si="3"/>
        <v>0</v>
      </c>
      <c r="AF72" s="19">
        <f>SUM(AF6:AF11,AF13:AF27,AF29:AF46,AF56:AF62)</f>
        <v>0</v>
      </c>
    </row>
    <row r="73" spans="1:32" ht="9.75" customHeight="1">
      <c r="A73" s="57" t="s">
        <v>223</v>
      </c>
      <c r="B73" s="59"/>
      <c r="C73" s="19">
        <f>SUM(C6:C11,C13:C27,C29:C46,C64:C70)</f>
        <v>0</v>
      </c>
      <c r="D73" s="19">
        <f aca="true" t="shared" si="4" ref="D73:AF73">SUM(D6:D11,D13:D27,D29:D46,D64:D70)</f>
        <v>0</v>
      </c>
      <c r="E73" s="19">
        <f t="shared" si="4"/>
        <v>0</v>
      </c>
      <c r="F73" s="19">
        <f t="shared" si="4"/>
        <v>0</v>
      </c>
      <c r="G73" s="19">
        <f t="shared" si="4"/>
        <v>0</v>
      </c>
      <c r="H73" s="19">
        <f t="shared" si="4"/>
        <v>0</v>
      </c>
      <c r="I73" s="19">
        <f t="shared" si="4"/>
        <v>0</v>
      </c>
      <c r="J73" s="19">
        <f t="shared" si="4"/>
        <v>0</v>
      </c>
      <c r="K73" s="19">
        <f t="shared" si="4"/>
        <v>0</v>
      </c>
      <c r="L73" s="19">
        <f t="shared" si="4"/>
        <v>0</v>
      </c>
      <c r="M73" s="19">
        <f t="shared" si="4"/>
        <v>0</v>
      </c>
      <c r="N73" s="19">
        <f t="shared" si="4"/>
        <v>0</v>
      </c>
      <c r="O73" s="19">
        <f t="shared" si="4"/>
        <v>0</v>
      </c>
      <c r="P73" s="19">
        <f t="shared" si="4"/>
        <v>0</v>
      </c>
      <c r="Q73" s="19">
        <f t="shared" si="4"/>
        <v>0</v>
      </c>
      <c r="R73" s="19">
        <f t="shared" si="4"/>
        <v>0</v>
      </c>
      <c r="S73" s="19">
        <f t="shared" si="4"/>
        <v>0</v>
      </c>
      <c r="T73" s="19">
        <f t="shared" si="4"/>
        <v>0</v>
      </c>
      <c r="U73" s="19">
        <f t="shared" si="4"/>
        <v>0</v>
      </c>
      <c r="V73" s="19">
        <f t="shared" si="4"/>
        <v>0</v>
      </c>
      <c r="W73" s="19">
        <f t="shared" si="4"/>
        <v>0</v>
      </c>
      <c r="X73" s="19">
        <f t="shared" si="4"/>
        <v>0</v>
      </c>
      <c r="Y73" s="19">
        <f t="shared" si="4"/>
        <v>0</v>
      </c>
      <c r="Z73" s="19">
        <f t="shared" si="4"/>
        <v>0</v>
      </c>
      <c r="AA73" s="19">
        <f t="shared" si="4"/>
        <v>0</v>
      </c>
      <c r="AB73" s="19">
        <f t="shared" si="4"/>
        <v>0</v>
      </c>
      <c r="AC73" s="19">
        <f t="shared" si="4"/>
        <v>0</v>
      </c>
      <c r="AD73" s="19">
        <f t="shared" si="4"/>
        <v>0</v>
      </c>
      <c r="AE73" s="19">
        <f t="shared" si="4"/>
        <v>0</v>
      </c>
      <c r="AF73" s="19">
        <f t="shared" si="4"/>
        <v>0</v>
      </c>
    </row>
  </sheetData>
  <sheetProtection/>
  <mergeCells count="9">
    <mergeCell ref="A73:B73"/>
    <mergeCell ref="B5:AE5"/>
    <mergeCell ref="B12:AE12"/>
    <mergeCell ref="B28:AE28"/>
    <mergeCell ref="B47:AE47"/>
    <mergeCell ref="A71:B71"/>
    <mergeCell ref="A72:B72"/>
    <mergeCell ref="B55:AE55"/>
    <mergeCell ref="B63:AE6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79"/>
  <sheetViews>
    <sheetView tabSelected="1" view="pageBreakPreview" zoomScale="33" zoomScaleNormal="33" zoomScaleSheetLayoutView="33" workbookViewId="0" topLeftCell="A1">
      <pane ySplit="7" topLeftCell="BM8" activePane="bottomLeft" state="frozen"/>
      <selection pane="topLeft" activeCell="A1" sqref="A1"/>
      <selection pane="bottomLeft" activeCell="B4" sqref="B4:B7"/>
    </sheetView>
  </sheetViews>
  <sheetFormatPr defaultColWidth="8.875" defaultRowHeight="12.75"/>
  <cols>
    <col min="1" max="1" width="12.375" style="41" customWidth="1"/>
    <col min="2" max="2" width="141.125" style="43" customWidth="1"/>
    <col min="3" max="3" width="22.125" style="42" customWidth="1"/>
    <col min="4" max="4" width="17.875" style="43" customWidth="1"/>
    <col min="5" max="5" width="14.125" style="52" customWidth="1"/>
    <col min="6" max="6" width="14.125" style="43" customWidth="1"/>
    <col min="7" max="7" width="14.375" style="43" customWidth="1"/>
    <col min="8" max="8" width="15.00390625" style="43" customWidth="1"/>
    <col min="9" max="11" width="11.625" style="43" customWidth="1"/>
    <col min="12" max="12" width="12.875" style="43" customWidth="1"/>
    <col min="13" max="13" width="15.375" style="43" customWidth="1"/>
    <col min="14" max="37" width="11.625" style="44" customWidth="1"/>
    <col min="38" max="43" width="9.75390625" style="41" customWidth="1"/>
    <col min="44" max="44" width="14.375" style="45" customWidth="1"/>
    <col min="45" max="45" width="12.25390625" style="45" customWidth="1"/>
    <col min="46" max="46" width="11.875" style="45" customWidth="1"/>
    <col min="47" max="48" width="9.75390625" style="45" customWidth="1"/>
    <col min="49" max="49" width="9.75390625" style="46" customWidth="1"/>
    <col min="50" max="16384" width="8.875" style="46" customWidth="1"/>
  </cols>
  <sheetData>
    <row r="1" spans="1:48" s="25" customFormat="1" ht="51.75" customHeight="1">
      <c r="A1" s="62" t="s">
        <v>219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2"/>
      <c r="AM1" s="22"/>
      <c r="AN1" s="22"/>
      <c r="AO1" s="23"/>
      <c r="AP1" s="23"/>
      <c r="AQ1" s="23"/>
      <c r="AR1" s="24"/>
      <c r="AS1" s="24"/>
      <c r="AT1" s="24"/>
      <c r="AU1" s="24"/>
      <c r="AV1" s="24"/>
    </row>
    <row r="2" spans="1:48" s="25" customFormat="1" ht="37.5" customHeight="1">
      <c r="A2" s="26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2"/>
      <c r="AM2" s="22"/>
      <c r="AN2" s="22"/>
      <c r="AO2" s="23"/>
      <c r="AP2" s="23"/>
      <c r="AQ2" s="23"/>
      <c r="AR2" s="24"/>
      <c r="AS2" s="24"/>
      <c r="AT2" s="24"/>
      <c r="AU2" s="24"/>
      <c r="AV2" s="24"/>
    </row>
    <row r="3" spans="1:48" s="25" customFormat="1" ht="30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2"/>
      <c r="AM3" s="22"/>
      <c r="AN3" s="22"/>
      <c r="AO3" s="23"/>
      <c r="AP3" s="23"/>
      <c r="AQ3" s="23"/>
      <c r="AR3" s="24"/>
      <c r="AS3" s="24"/>
      <c r="AT3" s="24"/>
      <c r="AU3" s="24"/>
      <c r="AV3" s="24"/>
    </row>
    <row r="4" spans="1:49" s="29" customFormat="1" ht="53.25" customHeight="1">
      <c r="A4" s="60" t="s">
        <v>6</v>
      </c>
      <c r="B4" s="60" t="s">
        <v>7</v>
      </c>
      <c r="C4" s="63" t="s">
        <v>98</v>
      </c>
      <c r="D4" s="60" t="s">
        <v>99</v>
      </c>
      <c r="E4" s="60"/>
      <c r="F4" s="60"/>
      <c r="G4" s="60"/>
      <c r="H4" s="60"/>
      <c r="I4" s="60"/>
      <c r="J4" s="60"/>
      <c r="K4" s="60"/>
      <c r="L4" s="60"/>
      <c r="M4" s="60"/>
      <c r="N4" s="60" t="s">
        <v>100</v>
      </c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 t="s">
        <v>101</v>
      </c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</row>
    <row r="5" spans="1:49" s="29" customFormat="1" ht="53.25" customHeight="1">
      <c r="A5" s="60"/>
      <c r="B5" s="60"/>
      <c r="C5" s="63"/>
      <c r="D5" s="63" t="s">
        <v>102</v>
      </c>
      <c r="E5" s="63" t="s">
        <v>103</v>
      </c>
      <c r="F5" s="61" t="s">
        <v>104</v>
      </c>
      <c r="G5" s="63" t="s">
        <v>105</v>
      </c>
      <c r="H5" s="65" t="s">
        <v>106</v>
      </c>
      <c r="I5" s="65" t="s">
        <v>107</v>
      </c>
      <c r="J5" s="65" t="s">
        <v>108</v>
      </c>
      <c r="K5" s="65" t="s">
        <v>109</v>
      </c>
      <c r="L5" s="63" t="s">
        <v>110</v>
      </c>
      <c r="M5" s="63" t="s">
        <v>111</v>
      </c>
      <c r="N5" s="60" t="s">
        <v>112</v>
      </c>
      <c r="O5" s="60"/>
      <c r="P5" s="60"/>
      <c r="Q5" s="60"/>
      <c r="R5" s="60"/>
      <c r="S5" s="60"/>
      <c r="T5" s="60"/>
      <c r="U5" s="60"/>
      <c r="V5" s="60" t="s">
        <v>113</v>
      </c>
      <c r="W5" s="60"/>
      <c r="X5" s="60"/>
      <c r="Y5" s="60"/>
      <c r="Z5" s="60"/>
      <c r="AA5" s="60"/>
      <c r="AB5" s="60"/>
      <c r="AC5" s="60"/>
      <c r="AD5" s="60" t="s">
        <v>114</v>
      </c>
      <c r="AE5" s="60"/>
      <c r="AF5" s="60"/>
      <c r="AG5" s="60"/>
      <c r="AH5" s="60"/>
      <c r="AI5" s="60"/>
      <c r="AJ5" s="60"/>
      <c r="AK5" s="60"/>
      <c r="AL5" s="60" t="s">
        <v>115</v>
      </c>
      <c r="AM5" s="60"/>
      <c r="AN5" s="60"/>
      <c r="AO5" s="60"/>
      <c r="AP5" s="60"/>
      <c r="AQ5" s="60"/>
      <c r="AR5" s="60" t="s">
        <v>116</v>
      </c>
      <c r="AS5" s="60"/>
      <c r="AT5" s="60"/>
      <c r="AU5" s="60"/>
      <c r="AV5" s="60"/>
      <c r="AW5" s="60"/>
    </row>
    <row r="6" spans="1:49" s="29" customFormat="1" ht="52.5" customHeight="1">
      <c r="A6" s="60"/>
      <c r="B6" s="64"/>
      <c r="C6" s="63"/>
      <c r="D6" s="63"/>
      <c r="E6" s="63"/>
      <c r="F6" s="61"/>
      <c r="G6" s="63"/>
      <c r="H6" s="65"/>
      <c r="I6" s="65"/>
      <c r="J6" s="65"/>
      <c r="K6" s="65"/>
      <c r="L6" s="63"/>
      <c r="M6" s="63"/>
      <c r="N6" s="60" t="s">
        <v>117</v>
      </c>
      <c r="O6" s="60"/>
      <c r="P6" s="60"/>
      <c r="Q6" s="60"/>
      <c r="R6" s="60" t="s">
        <v>118</v>
      </c>
      <c r="S6" s="60"/>
      <c r="T6" s="60"/>
      <c r="U6" s="60"/>
      <c r="V6" s="60" t="s">
        <v>119</v>
      </c>
      <c r="W6" s="60"/>
      <c r="X6" s="60"/>
      <c r="Y6" s="60"/>
      <c r="Z6" s="60" t="s">
        <v>120</v>
      </c>
      <c r="AA6" s="60"/>
      <c r="AB6" s="60"/>
      <c r="AC6" s="60"/>
      <c r="AD6" s="60" t="s">
        <v>121</v>
      </c>
      <c r="AE6" s="60"/>
      <c r="AF6" s="60"/>
      <c r="AG6" s="60"/>
      <c r="AH6" s="60" t="s">
        <v>122</v>
      </c>
      <c r="AI6" s="60"/>
      <c r="AJ6" s="60"/>
      <c r="AK6" s="60"/>
      <c r="AL6" s="60" t="s">
        <v>123</v>
      </c>
      <c r="AM6" s="60" t="s">
        <v>124</v>
      </c>
      <c r="AN6" s="60" t="s">
        <v>125</v>
      </c>
      <c r="AO6" s="60" t="s">
        <v>126</v>
      </c>
      <c r="AP6" s="60" t="s">
        <v>127</v>
      </c>
      <c r="AQ6" s="60" t="s">
        <v>128</v>
      </c>
      <c r="AR6" s="61" t="s">
        <v>129</v>
      </c>
      <c r="AS6" s="61" t="s">
        <v>130</v>
      </c>
      <c r="AT6" s="61" t="s">
        <v>131</v>
      </c>
      <c r="AU6" s="61" t="s">
        <v>132</v>
      </c>
      <c r="AV6" s="67" t="s">
        <v>155</v>
      </c>
      <c r="AW6" s="61" t="s">
        <v>133</v>
      </c>
    </row>
    <row r="7" spans="1:49" s="29" customFormat="1" ht="195.75" customHeight="1">
      <c r="A7" s="60"/>
      <c r="B7" s="64"/>
      <c r="C7" s="63"/>
      <c r="D7" s="63"/>
      <c r="E7" s="63"/>
      <c r="F7" s="61"/>
      <c r="G7" s="63"/>
      <c r="H7" s="65"/>
      <c r="I7" s="65"/>
      <c r="J7" s="65"/>
      <c r="K7" s="65"/>
      <c r="L7" s="63"/>
      <c r="M7" s="63"/>
      <c r="N7" s="27" t="s">
        <v>134</v>
      </c>
      <c r="O7" s="28" t="s">
        <v>135</v>
      </c>
      <c r="P7" s="28" t="s">
        <v>136</v>
      </c>
      <c r="Q7" s="28" t="s">
        <v>137</v>
      </c>
      <c r="R7" s="27" t="s">
        <v>134</v>
      </c>
      <c r="S7" s="28" t="s">
        <v>135</v>
      </c>
      <c r="T7" s="28" t="s">
        <v>136</v>
      </c>
      <c r="U7" s="28" t="s">
        <v>137</v>
      </c>
      <c r="V7" s="27" t="s">
        <v>134</v>
      </c>
      <c r="W7" s="28" t="s">
        <v>135</v>
      </c>
      <c r="X7" s="28" t="s">
        <v>136</v>
      </c>
      <c r="Y7" s="28" t="s">
        <v>137</v>
      </c>
      <c r="Z7" s="27" t="s">
        <v>134</v>
      </c>
      <c r="AA7" s="28" t="s">
        <v>135</v>
      </c>
      <c r="AB7" s="28" t="s">
        <v>136</v>
      </c>
      <c r="AC7" s="28" t="s">
        <v>137</v>
      </c>
      <c r="AD7" s="27" t="s">
        <v>134</v>
      </c>
      <c r="AE7" s="28" t="s">
        <v>135</v>
      </c>
      <c r="AF7" s="28" t="s">
        <v>136</v>
      </c>
      <c r="AG7" s="28" t="s">
        <v>137</v>
      </c>
      <c r="AH7" s="27" t="s">
        <v>134</v>
      </c>
      <c r="AI7" s="28" t="s">
        <v>135</v>
      </c>
      <c r="AJ7" s="28" t="s">
        <v>136</v>
      </c>
      <c r="AK7" s="28" t="s">
        <v>137</v>
      </c>
      <c r="AL7" s="60"/>
      <c r="AM7" s="60"/>
      <c r="AN7" s="60"/>
      <c r="AO7" s="60"/>
      <c r="AP7" s="60"/>
      <c r="AQ7" s="60"/>
      <c r="AR7" s="61"/>
      <c r="AS7" s="61"/>
      <c r="AT7" s="61"/>
      <c r="AU7" s="61"/>
      <c r="AV7" s="68"/>
      <c r="AW7" s="61"/>
    </row>
    <row r="8" spans="1:54" s="32" customFormat="1" ht="36" customHeight="1">
      <c r="A8" s="27" t="s">
        <v>138</v>
      </c>
      <c r="B8" s="49" t="s">
        <v>19</v>
      </c>
      <c r="C8" s="27"/>
      <c r="D8" s="30">
        <f aca="true" t="shared" si="0" ref="D8:AW8">SUM(D9:D14)</f>
        <v>810</v>
      </c>
      <c r="E8" s="30">
        <f t="shared" si="0"/>
        <v>630</v>
      </c>
      <c r="F8" s="31">
        <f t="shared" si="0"/>
        <v>30</v>
      </c>
      <c r="G8" s="31">
        <f t="shared" si="0"/>
        <v>480</v>
      </c>
      <c r="H8" s="31">
        <f t="shared" si="0"/>
        <v>0</v>
      </c>
      <c r="I8" s="31">
        <f t="shared" si="0"/>
        <v>480</v>
      </c>
      <c r="J8" s="31">
        <f t="shared" si="0"/>
        <v>0</v>
      </c>
      <c r="K8" s="31">
        <f t="shared" si="0"/>
        <v>0</v>
      </c>
      <c r="L8" s="31">
        <f t="shared" si="0"/>
        <v>120</v>
      </c>
      <c r="M8" s="30">
        <f t="shared" si="0"/>
        <v>180</v>
      </c>
      <c r="N8" s="31">
        <f t="shared" si="0"/>
        <v>0</v>
      </c>
      <c r="O8" s="31">
        <f t="shared" si="0"/>
        <v>135</v>
      </c>
      <c r="P8" s="31">
        <f t="shared" si="0"/>
        <v>40</v>
      </c>
      <c r="Q8" s="31">
        <f t="shared" si="0"/>
        <v>55</v>
      </c>
      <c r="R8" s="31">
        <f t="shared" si="0"/>
        <v>0</v>
      </c>
      <c r="S8" s="31">
        <f t="shared" si="0"/>
        <v>90</v>
      </c>
      <c r="T8" s="31">
        <f t="shared" si="0"/>
        <v>20</v>
      </c>
      <c r="U8" s="31">
        <f t="shared" si="0"/>
        <v>20</v>
      </c>
      <c r="V8" s="31">
        <f t="shared" si="0"/>
        <v>0</v>
      </c>
      <c r="W8" s="31">
        <f t="shared" si="0"/>
        <v>90</v>
      </c>
      <c r="X8" s="31">
        <f t="shared" si="0"/>
        <v>20</v>
      </c>
      <c r="Y8" s="31">
        <f t="shared" si="0"/>
        <v>15</v>
      </c>
      <c r="Z8" s="31">
        <f t="shared" si="0"/>
        <v>30</v>
      </c>
      <c r="AA8" s="31">
        <f t="shared" si="0"/>
        <v>90</v>
      </c>
      <c r="AB8" s="31">
        <f t="shared" si="0"/>
        <v>20</v>
      </c>
      <c r="AC8" s="31">
        <f t="shared" si="0"/>
        <v>35</v>
      </c>
      <c r="AD8" s="31">
        <f t="shared" si="0"/>
        <v>0</v>
      </c>
      <c r="AE8" s="31">
        <f t="shared" si="0"/>
        <v>75</v>
      </c>
      <c r="AF8" s="31">
        <f t="shared" si="0"/>
        <v>20</v>
      </c>
      <c r="AG8" s="31">
        <f t="shared" si="0"/>
        <v>55</v>
      </c>
      <c r="AH8" s="31">
        <f t="shared" si="0"/>
        <v>0</v>
      </c>
      <c r="AI8" s="31">
        <f t="shared" si="0"/>
        <v>0</v>
      </c>
      <c r="AJ8" s="31">
        <f t="shared" si="0"/>
        <v>0</v>
      </c>
      <c r="AK8" s="31">
        <f t="shared" si="0"/>
        <v>0</v>
      </c>
      <c r="AL8" s="31">
        <f t="shared" si="0"/>
        <v>9</v>
      </c>
      <c r="AM8" s="31">
        <f t="shared" si="0"/>
        <v>5</v>
      </c>
      <c r="AN8" s="31">
        <f t="shared" si="0"/>
        <v>5</v>
      </c>
      <c r="AO8" s="31">
        <f t="shared" si="0"/>
        <v>7</v>
      </c>
      <c r="AP8" s="31">
        <f t="shared" si="0"/>
        <v>6</v>
      </c>
      <c r="AQ8" s="31">
        <f t="shared" si="0"/>
        <v>0</v>
      </c>
      <c r="AR8" s="31">
        <f t="shared" si="0"/>
        <v>25</v>
      </c>
      <c r="AS8" s="31">
        <f t="shared" si="0"/>
        <v>0</v>
      </c>
      <c r="AT8" s="31">
        <f t="shared" si="0"/>
        <v>30</v>
      </c>
      <c r="AU8" s="31">
        <f t="shared" si="0"/>
        <v>32</v>
      </c>
      <c r="AV8" s="31">
        <f t="shared" si="0"/>
        <v>2</v>
      </c>
      <c r="AW8" s="31">
        <f t="shared" si="0"/>
        <v>14</v>
      </c>
      <c r="AY8" s="50"/>
      <c r="AZ8" s="51"/>
      <c r="BA8" s="51"/>
      <c r="BB8" s="51"/>
    </row>
    <row r="9" spans="1:54" s="29" customFormat="1" ht="36" customHeight="1">
      <c r="A9" s="33" t="s">
        <v>5</v>
      </c>
      <c r="B9" s="34" t="s">
        <v>156</v>
      </c>
      <c r="C9" s="35" t="s">
        <v>139</v>
      </c>
      <c r="D9" s="36">
        <f aca="true" t="shared" si="1" ref="D9:D14">SUM(E9,M9)</f>
        <v>350</v>
      </c>
      <c r="E9" s="36">
        <f aca="true" t="shared" si="2" ref="E9:E14">SUM(F9:G9,L9)</f>
        <v>290</v>
      </c>
      <c r="F9" s="37">
        <f aca="true" t="shared" si="3" ref="F9:G14">SUM(N9,R9,V9,Z9,AD9,AH9)</f>
        <v>0</v>
      </c>
      <c r="G9" s="37">
        <f t="shared" si="3"/>
        <v>240</v>
      </c>
      <c r="H9" s="38"/>
      <c r="I9" s="38">
        <v>240</v>
      </c>
      <c r="J9" s="38"/>
      <c r="K9" s="38"/>
      <c r="L9" s="37">
        <f aca="true" t="shared" si="4" ref="L9:M14">SUM(P9,T9,X9,AB9,AF9,AJ9)</f>
        <v>50</v>
      </c>
      <c r="M9" s="36">
        <f t="shared" si="4"/>
        <v>60</v>
      </c>
      <c r="N9" s="39"/>
      <c r="O9" s="39">
        <v>60</v>
      </c>
      <c r="P9" s="39">
        <v>10</v>
      </c>
      <c r="Q9" s="39">
        <v>30</v>
      </c>
      <c r="R9" s="39"/>
      <c r="S9" s="39">
        <v>30</v>
      </c>
      <c r="T9" s="39">
        <v>10</v>
      </c>
      <c r="U9" s="39">
        <v>10</v>
      </c>
      <c r="V9" s="39"/>
      <c r="W9" s="39">
        <v>60</v>
      </c>
      <c r="X9" s="39">
        <v>10</v>
      </c>
      <c r="Y9" s="39">
        <v>5</v>
      </c>
      <c r="Z9" s="39"/>
      <c r="AA9" s="39">
        <v>60</v>
      </c>
      <c r="AB9" s="39">
        <v>10</v>
      </c>
      <c r="AC9" s="39">
        <v>5</v>
      </c>
      <c r="AD9" s="39"/>
      <c r="AE9" s="39">
        <v>30</v>
      </c>
      <c r="AF9" s="39">
        <v>10</v>
      </c>
      <c r="AG9" s="39">
        <v>10</v>
      </c>
      <c r="AH9" s="39"/>
      <c r="AI9" s="39"/>
      <c r="AJ9" s="39"/>
      <c r="AK9" s="39"/>
      <c r="AL9" s="39">
        <v>4</v>
      </c>
      <c r="AM9" s="39">
        <v>2</v>
      </c>
      <c r="AN9" s="39">
        <v>3</v>
      </c>
      <c r="AO9" s="39">
        <v>3</v>
      </c>
      <c r="AP9" s="39">
        <v>2</v>
      </c>
      <c r="AQ9" s="39"/>
      <c r="AR9" s="39">
        <v>12</v>
      </c>
      <c r="AS9" s="39"/>
      <c r="AT9" s="39">
        <v>14</v>
      </c>
      <c r="AU9" s="39">
        <v>14</v>
      </c>
      <c r="AV9" s="39"/>
      <c r="AW9" s="39"/>
      <c r="AY9" s="50"/>
      <c r="AZ9" s="51"/>
      <c r="BA9" s="51"/>
      <c r="BB9" s="51"/>
    </row>
    <row r="10" spans="1:54" s="29" customFormat="1" ht="36" customHeight="1">
      <c r="A10" s="33" t="s">
        <v>4</v>
      </c>
      <c r="B10" s="34" t="s">
        <v>157</v>
      </c>
      <c r="C10" s="35" t="s">
        <v>142</v>
      </c>
      <c r="D10" s="36">
        <f t="shared" si="1"/>
        <v>250</v>
      </c>
      <c r="E10" s="36">
        <f t="shared" si="2"/>
        <v>200</v>
      </c>
      <c r="F10" s="37">
        <f t="shared" si="3"/>
        <v>0</v>
      </c>
      <c r="G10" s="37">
        <f t="shared" si="3"/>
        <v>150</v>
      </c>
      <c r="H10" s="38"/>
      <c r="I10" s="38">
        <v>150</v>
      </c>
      <c r="J10" s="38"/>
      <c r="K10" s="38"/>
      <c r="L10" s="37">
        <f t="shared" si="4"/>
        <v>50</v>
      </c>
      <c r="M10" s="36">
        <f t="shared" si="4"/>
        <v>50</v>
      </c>
      <c r="N10" s="39"/>
      <c r="O10" s="39">
        <v>30</v>
      </c>
      <c r="P10" s="39">
        <v>10</v>
      </c>
      <c r="Q10" s="39">
        <v>10</v>
      </c>
      <c r="R10" s="39"/>
      <c r="S10" s="39">
        <v>30</v>
      </c>
      <c r="T10" s="39">
        <v>10</v>
      </c>
      <c r="U10" s="39">
        <v>10</v>
      </c>
      <c r="V10" s="39"/>
      <c r="W10" s="39">
        <v>30</v>
      </c>
      <c r="X10" s="39">
        <v>10</v>
      </c>
      <c r="Y10" s="39">
        <v>10</v>
      </c>
      <c r="Z10" s="39"/>
      <c r="AA10" s="39">
        <v>30</v>
      </c>
      <c r="AB10" s="39">
        <v>10</v>
      </c>
      <c r="AC10" s="39">
        <v>10</v>
      </c>
      <c r="AD10" s="39"/>
      <c r="AE10" s="39">
        <v>30</v>
      </c>
      <c r="AF10" s="39">
        <v>10</v>
      </c>
      <c r="AG10" s="39">
        <v>10</v>
      </c>
      <c r="AH10" s="39"/>
      <c r="AI10" s="39"/>
      <c r="AJ10" s="39"/>
      <c r="AK10" s="39"/>
      <c r="AL10" s="39">
        <v>2</v>
      </c>
      <c r="AM10" s="39">
        <v>2</v>
      </c>
      <c r="AN10" s="39">
        <v>2</v>
      </c>
      <c r="AO10" s="39">
        <v>2</v>
      </c>
      <c r="AP10" s="39">
        <v>2</v>
      </c>
      <c r="AQ10" s="39"/>
      <c r="AR10" s="39">
        <v>8</v>
      </c>
      <c r="AS10" s="39"/>
      <c r="AT10" s="39">
        <v>10</v>
      </c>
      <c r="AU10" s="39">
        <v>10</v>
      </c>
      <c r="AV10" s="39"/>
      <c r="AW10" s="39">
        <v>10</v>
      </c>
      <c r="AY10" s="50"/>
      <c r="AZ10" s="51"/>
      <c r="BA10" s="51"/>
      <c r="BB10" s="51"/>
    </row>
    <row r="11" spans="1:54" s="29" customFormat="1" ht="36" customHeight="1">
      <c r="A11" s="33" t="s">
        <v>3</v>
      </c>
      <c r="B11" s="34" t="s">
        <v>92</v>
      </c>
      <c r="C11" s="35" t="s">
        <v>140</v>
      </c>
      <c r="D11" s="36">
        <f t="shared" si="1"/>
        <v>60</v>
      </c>
      <c r="E11" s="36">
        <f t="shared" si="2"/>
        <v>60</v>
      </c>
      <c r="F11" s="37">
        <f t="shared" si="3"/>
        <v>0</v>
      </c>
      <c r="G11" s="37">
        <f t="shared" si="3"/>
        <v>60</v>
      </c>
      <c r="H11" s="38"/>
      <c r="I11" s="38">
        <v>60</v>
      </c>
      <c r="J11" s="38"/>
      <c r="K11" s="38"/>
      <c r="L11" s="37">
        <f t="shared" si="4"/>
        <v>0</v>
      </c>
      <c r="M11" s="36">
        <f t="shared" si="4"/>
        <v>0</v>
      </c>
      <c r="N11" s="39"/>
      <c r="O11" s="39">
        <v>30</v>
      </c>
      <c r="P11" s="39"/>
      <c r="Q11" s="39"/>
      <c r="R11" s="39"/>
      <c r="S11" s="39">
        <v>30</v>
      </c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>
        <v>1</v>
      </c>
      <c r="AM11" s="39">
        <v>1</v>
      </c>
      <c r="AN11" s="39"/>
      <c r="AO11" s="39"/>
      <c r="AP11" s="39"/>
      <c r="AQ11" s="39"/>
      <c r="AR11" s="39">
        <v>2</v>
      </c>
      <c r="AS11" s="39"/>
      <c r="AT11" s="39">
        <v>2</v>
      </c>
      <c r="AU11" s="39">
        <v>2</v>
      </c>
      <c r="AV11" s="39"/>
      <c r="AW11" s="39">
        <v>2</v>
      </c>
      <c r="AY11" s="50"/>
      <c r="AZ11" s="51"/>
      <c r="BA11" s="51"/>
      <c r="BB11" s="51"/>
    </row>
    <row r="12" spans="1:54" s="29" customFormat="1" ht="36" customHeight="1">
      <c r="A12" s="33" t="s">
        <v>2</v>
      </c>
      <c r="B12" s="34" t="s">
        <v>93</v>
      </c>
      <c r="C12" s="35" t="s">
        <v>143</v>
      </c>
      <c r="D12" s="36">
        <f t="shared" si="1"/>
        <v>50</v>
      </c>
      <c r="E12" s="36">
        <f t="shared" si="2"/>
        <v>35</v>
      </c>
      <c r="F12" s="37">
        <f t="shared" si="3"/>
        <v>0</v>
      </c>
      <c r="G12" s="37">
        <f t="shared" si="3"/>
        <v>15</v>
      </c>
      <c r="H12" s="38"/>
      <c r="I12" s="38">
        <v>15</v>
      </c>
      <c r="J12" s="38"/>
      <c r="K12" s="38"/>
      <c r="L12" s="37">
        <f t="shared" si="4"/>
        <v>20</v>
      </c>
      <c r="M12" s="36">
        <f t="shared" si="4"/>
        <v>15</v>
      </c>
      <c r="N12" s="39"/>
      <c r="O12" s="39">
        <v>15</v>
      </c>
      <c r="P12" s="39">
        <v>20</v>
      </c>
      <c r="Q12" s="39">
        <v>15</v>
      </c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>
        <v>2</v>
      </c>
      <c r="AM12" s="39"/>
      <c r="AN12" s="39"/>
      <c r="AO12" s="39"/>
      <c r="AP12" s="39"/>
      <c r="AQ12" s="39"/>
      <c r="AR12" s="39">
        <v>1</v>
      </c>
      <c r="AS12" s="39"/>
      <c r="AT12" s="39">
        <v>2</v>
      </c>
      <c r="AU12" s="39">
        <v>2</v>
      </c>
      <c r="AV12" s="39"/>
      <c r="AW12" s="39"/>
      <c r="AY12" s="50"/>
      <c r="AZ12" s="51"/>
      <c r="BA12" s="51"/>
      <c r="BB12" s="51"/>
    </row>
    <row r="13" spans="1:54" s="29" customFormat="1" ht="36" customHeight="1">
      <c r="A13" s="33" t="s">
        <v>1</v>
      </c>
      <c r="B13" s="34" t="s">
        <v>94</v>
      </c>
      <c r="C13" s="35" t="s">
        <v>142</v>
      </c>
      <c r="D13" s="36">
        <f t="shared" si="1"/>
        <v>50</v>
      </c>
      <c r="E13" s="36">
        <f t="shared" si="2"/>
        <v>15</v>
      </c>
      <c r="F13" s="37">
        <f t="shared" si="3"/>
        <v>0</v>
      </c>
      <c r="G13" s="37">
        <f t="shared" si="3"/>
        <v>15</v>
      </c>
      <c r="H13" s="38"/>
      <c r="I13" s="38">
        <v>15</v>
      </c>
      <c r="J13" s="38"/>
      <c r="K13" s="38"/>
      <c r="L13" s="37">
        <f t="shared" si="4"/>
        <v>0</v>
      </c>
      <c r="M13" s="36">
        <f t="shared" si="4"/>
        <v>35</v>
      </c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>
        <v>15</v>
      </c>
      <c r="AF13" s="39"/>
      <c r="AG13" s="39">
        <v>35</v>
      </c>
      <c r="AH13" s="39"/>
      <c r="AI13" s="39"/>
      <c r="AJ13" s="39"/>
      <c r="AK13" s="39"/>
      <c r="AL13" s="39"/>
      <c r="AM13" s="39"/>
      <c r="AN13" s="39"/>
      <c r="AO13" s="39"/>
      <c r="AP13" s="39">
        <v>2</v>
      </c>
      <c r="AQ13" s="39"/>
      <c r="AR13" s="39">
        <v>1</v>
      </c>
      <c r="AS13" s="39"/>
      <c r="AT13" s="39">
        <v>2</v>
      </c>
      <c r="AU13" s="39">
        <v>2</v>
      </c>
      <c r="AV13" s="39"/>
      <c r="AW13" s="39"/>
      <c r="AY13" s="50"/>
      <c r="AZ13" s="51"/>
      <c r="BA13" s="51"/>
      <c r="BB13" s="51"/>
    </row>
    <row r="14" spans="1:54" s="29" customFormat="1" ht="36" customHeight="1">
      <c r="A14" s="33" t="s">
        <v>0</v>
      </c>
      <c r="B14" s="34" t="s">
        <v>158</v>
      </c>
      <c r="C14" s="35" t="s">
        <v>148</v>
      </c>
      <c r="D14" s="36">
        <f t="shared" si="1"/>
        <v>50</v>
      </c>
      <c r="E14" s="36">
        <f t="shared" si="2"/>
        <v>30</v>
      </c>
      <c r="F14" s="37">
        <f t="shared" si="3"/>
        <v>30</v>
      </c>
      <c r="G14" s="37">
        <f t="shared" si="3"/>
        <v>0</v>
      </c>
      <c r="H14" s="38"/>
      <c r="I14" s="38"/>
      <c r="J14" s="38"/>
      <c r="K14" s="38"/>
      <c r="L14" s="37">
        <f t="shared" si="4"/>
        <v>0</v>
      </c>
      <c r="M14" s="36">
        <f t="shared" si="4"/>
        <v>20</v>
      </c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>
        <v>30</v>
      </c>
      <c r="AA14" s="39"/>
      <c r="AB14" s="39"/>
      <c r="AC14" s="39">
        <v>20</v>
      </c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>
        <v>2</v>
      </c>
      <c r="AP14" s="39"/>
      <c r="AQ14" s="39"/>
      <c r="AR14" s="39">
        <v>1</v>
      </c>
      <c r="AS14" s="39"/>
      <c r="AT14" s="39"/>
      <c r="AU14" s="39">
        <v>2</v>
      </c>
      <c r="AV14" s="39">
        <v>2</v>
      </c>
      <c r="AW14" s="39">
        <v>2</v>
      </c>
      <c r="AY14" s="50"/>
      <c r="AZ14" s="51"/>
      <c r="BA14" s="51"/>
      <c r="BB14" s="51"/>
    </row>
    <row r="15" spans="1:54" s="32" customFormat="1" ht="36" customHeight="1">
      <c r="A15" s="27" t="s">
        <v>8</v>
      </c>
      <c r="B15" s="49" t="s">
        <v>20</v>
      </c>
      <c r="C15" s="27"/>
      <c r="D15" s="30">
        <f aca="true" t="shared" si="5" ref="D15:AW15">SUM(D16:D30)</f>
        <v>1310</v>
      </c>
      <c r="E15" s="30">
        <f t="shared" si="5"/>
        <v>695</v>
      </c>
      <c r="F15" s="31">
        <f t="shared" si="5"/>
        <v>270</v>
      </c>
      <c r="G15" s="31">
        <f t="shared" si="5"/>
        <v>375</v>
      </c>
      <c r="H15" s="31">
        <f t="shared" si="5"/>
        <v>285</v>
      </c>
      <c r="I15" s="31">
        <f t="shared" si="5"/>
        <v>90</v>
      </c>
      <c r="J15" s="31">
        <f t="shared" si="5"/>
        <v>0</v>
      </c>
      <c r="K15" s="31">
        <f t="shared" si="5"/>
        <v>0</v>
      </c>
      <c r="L15" s="31">
        <f t="shared" si="5"/>
        <v>50</v>
      </c>
      <c r="M15" s="30">
        <f t="shared" si="5"/>
        <v>615</v>
      </c>
      <c r="N15" s="31">
        <f t="shared" si="5"/>
        <v>90</v>
      </c>
      <c r="O15" s="31">
        <f t="shared" si="5"/>
        <v>120</v>
      </c>
      <c r="P15" s="31">
        <f t="shared" si="5"/>
        <v>30</v>
      </c>
      <c r="Q15" s="31">
        <f t="shared" si="5"/>
        <v>285</v>
      </c>
      <c r="R15" s="31">
        <f t="shared" si="5"/>
        <v>90</v>
      </c>
      <c r="S15" s="31">
        <f t="shared" si="5"/>
        <v>135</v>
      </c>
      <c r="T15" s="31">
        <f t="shared" si="5"/>
        <v>0</v>
      </c>
      <c r="U15" s="31">
        <f t="shared" si="5"/>
        <v>110</v>
      </c>
      <c r="V15" s="31">
        <f t="shared" si="5"/>
        <v>75</v>
      </c>
      <c r="W15" s="31">
        <f t="shared" si="5"/>
        <v>90</v>
      </c>
      <c r="X15" s="31">
        <f t="shared" si="5"/>
        <v>20</v>
      </c>
      <c r="Y15" s="31">
        <f t="shared" si="5"/>
        <v>165</v>
      </c>
      <c r="Z15" s="31">
        <f t="shared" si="5"/>
        <v>0</v>
      </c>
      <c r="AA15" s="31">
        <f t="shared" si="5"/>
        <v>30</v>
      </c>
      <c r="AB15" s="31">
        <f t="shared" si="5"/>
        <v>0</v>
      </c>
      <c r="AC15" s="31">
        <f t="shared" si="5"/>
        <v>20</v>
      </c>
      <c r="AD15" s="31">
        <f t="shared" si="5"/>
        <v>0</v>
      </c>
      <c r="AE15" s="31">
        <f t="shared" si="5"/>
        <v>0</v>
      </c>
      <c r="AF15" s="31">
        <f t="shared" si="5"/>
        <v>0</v>
      </c>
      <c r="AG15" s="31">
        <f t="shared" si="5"/>
        <v>0</v>
      </c>
      <c r="AH15" s="31">
        <f t="shared" si="5"/>
        <v>15</v>
      </c>
      <c r="AI15" s="31">
        <f t="shared" si="5"/>
        <v>0</v>
      </c>
      <c r="AJ15" s="31">
        <f t="shared" si="5"/>
        <v>0</v>
      </c>
      <c r="AK15" s="31">
        <f t="shared" si="5"/>
        <v>35</v>
      </c>
      <c r="AL15" s="31">
        <f t="shared" si="5"/>
        <v>21</v>
      </c>
      <c r="AM15" s="31">
        <f t="shared" si="5"/>
        <v>13</v>
      </c>
      <c r="AN15" s="31">
        <f t="shared" si="5"/>
        <v>14</v>
      </c>
      <c r="AO15" s="31">
        <f t="shared" si="5"/>
        <v>2</v>
      </c>
      <c r="AP15" s="31">
        <f t="shared" si="5"/>
        <v>0</v>
      </c>
      <c r="AQ15" s="31">
        <f t="shared" si="5"/>
        <v>2</v>
      </c>
      <c r="AR15" s="31">
        <f t="shared" si="5"/>
        <v>30</v>
      </c>
      <c r="AS15" s="31">
        <f t="shared" si="5"/>
        <v>52</v>
      </c>
      <c r="AT15" s="31">
        <f t="shared" si="5"/>
        <v>14</v>
      </c>
      <c r="AU15" s="31">
        <f t="shared" si="5"/>
        <v>0</v>
      </c>
      <c r="AV15" s="31">
        <f t="shared" si="5"/>
        <v>31</v>
      </c>
      <c r="AW15" s="31">
        <f t="shared" si="5"/>
        <v>2</v>
      </c>
      <c r="AY15" s="50"/>
      <c r="AZ15" s="51"/>
      <c r="BA15" s="51"/>
      <c r="BB15" s="51"/>
    </row>
    <row r="16" spans="1:54" s="29" customFormat="1" ht="36" customHeight="1">
      <c r="A16" s="33" t="s">
        <v>5</v>
      </c>
      <c r="B16" s="34" t="s">
        <v>159</v>
      </c>
      <c r="C16" s="35" t="s">
        <v>147</v>
      </c>
      <c r="D16" s="36">
        <f aca="true" t="shared" si="6" ref="D16:D30">SUM(E16,M16)</f>
        <v>100</v>
      </c>
      <c r="E16" s="36">
        <f aca="true" t="shared" si="7" ref="E16:E30">SUM(F16:G16,L16)</f>
        <v>70</v>
      </c>
      <c r="F16" s="37">
        <f aca="true" t="shared" si="8" ref="F16:F30">SUM(N16,R16,V16,Z16,AD16,AH16)</f>
        <v>30</v>
      </c>
      <c r="G16" s="37">
        <f aca="true" t="shared" si="9" ref="G16:G30">SUM(O16,S16,W16,AA16,AE16,AI16)</f>
        <v>30</v>
      </c>
      <c r="H16" s="38">
        <v>30</v>
      </c>
      <c r="I16" s="38"/>
      <c r="J16" s="38"/>
      <c r="K16" s="38"/>
      <c r="L16" s="37">
        <f aca="true" t="shared" si="10" ref="L16:L30">SUM(P16,T16,X16,AB16,AF16,AJ16)</f>
        <v>10</v>
      </c>
      <c r="M16" s="36">
        <f aca="true" t="shared" si="11" ref="M16:M30">SUM(Q16,U16,Y16,AC16,AG16,AK16)</f>
        <v>30</v>
      </c>
      <c r="N16" s="39"/>
      <c r="O16" s="39"/>
      <c r="P16" s="39"/>
      <c r="Q16" s="39"/>
      <c r="R16" s="39"/>
      <c r="S16" s="39"/>
      <c r="T16" s="39"/>
      <c r="U16" s="39"/>
      <c r="V16" s="39">
        <v>30</v>
      </c>
      <c r="W16" s="39">
        <v>30</v>
      </c>
      <c r="X16" s="39">
        <v>10</v>
      </c>
      <c r="Y16" s="39">
        <v>30</v>
      </c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>
        <v>4</v>
      </c>
      <c r="AO16" s="39"/>
      <c r="AP16" s="39"/>
      <c r="AQ16" s="39"/>
      <c r="AR16" s="39">
        <v>3</v>
      </c>
      <c r="AS16" s="39">
        <v>4</v>
      </c>
      <c r="AT16" s="39">
        <v>1</v>
      </c>
      <c r="AU16" s="39"/>
      <c r="AV16" s="39">
        <v>4</v>
      </c>
      <c r="AW16" s="39"/>
      <c r="AY16" s="50"/>
      <c r="AZ16" s="51"/>
      <c r="BA16" s="51"/>
      <c r="BB16" s="51"/>
    </row>
    <row r="17" spans="1:54" s="29" customFormat="1" ht="36" customHeight="1">
      <c r="A17" s="33" t="s">
        <v>4</v>
      </c>
      <c r="B17" s="34" t="s">
        <v>160</v>
      </c>
      <c r="C17" s="35" t="s">
        <v>144</v>
      </c>
      <c r="D17" s="36">
        <f t="shared" si="6"/>
        <v>125</v>
      </c>
      <c r="E17" s="36">
        <f t="shared" si="7"/>
        <v>55</v>
      </c>
      <c r="F17" s="37">
        <f t="shared" si="8"/>
        <v>15</v>
      </c>
      <c r="G17" s="37">
        <f t="shared" si="9"/>
        <v>30</v>
      </c>
      <c r="H17" s="38">
        <v>30</v>
      </c>
      <c r="I17" s="38"/>
      <c r="J17" s="38"/>
      <c r="K17" s="38"/>
      <c r="L17" s="37">
        <f t="shared" si="10"/>
        <v>10</v>
      </c>
      <c r="M17" s="36">
        <f t="shared" si="11"/>
        <v>70</v>
      </c>
      <c r="N17" s="39">
        <v>15</v>
      </c>
      <c r="O17" s="39">
        <v>30</v>
      </c>
      <c r="P17" s="39">
        <v>10</v>
      </c>
      <c r="Q17" s="39">
        <v>70</v>
      </c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>
        <v>5</v>
      </c>
      <c r="AM17" s="39"/>
      <c r="AN17" s="39"/>
      <c r="AO17" s="39"/>
      <c r="AP17" s="39"/>
      <c r="AQ17" s="39"/>
      <c r="AR17" s="39">
        <v>2</v>
      </c>
      <c r="AS17" s="39">
        <v>5</v>
      </c>
      <c r="AT17" s="39">
        <v>1</v>
      </c>
      <c r="AU17" s="39"/>
      <c r="AV17" s="39"/>
      <c r="AW17" s="39"/>
      <c r="AY17" s="50"/>
      <c r="AZ17" s="51"/>
      <c r="BA17" s="51"/>
      <c r="BB17" s="51"/>
    </row>
    <row r="18" spans="1:54" s="29" customFormat="1" ht="36" customHeight="1">
      <c r="A18" s="33" t="s">
        <v>3</v>
      </c>
      <c r="B18" s="34" t="s">
        <v>161</v>
      </c>
      <c r="C18" s="35" t="s">
        <v>145</v>
      </c>
      <c r="D18" s="36">
        <f t="shared" si="6"/>
        <v>75</v>
      </c>
      <c r="E18" s="36">
        <f t="shared" si="7"/>
        <v>45</v>
      </c>
      <c r="F18" s="37">
        <f t="shared" si="8"/>
        <v>15</v>
      </c>
      <c r="G18" s="37">
        <f t="shared" si="9"/>
        <v>30</v>
      </c>
      <c r="H18" s="38">
        <v>30</v>
      </c>
      <c r="I18" s="38"/>
      <c r="J18" s="38"/>
      <c r="K18" s="38"/>
      <c r="L18" s="37">
        <f t="shared" si="10"/>
        <v>0</v>
      </c>
      <c r="M18" s="36">
        <f t="shared" si="11"/>
        <v>30</v>
      </c>
      <c r="N18" s="39"/>
      <c r="O18" s="39"/>
      <c r="P18" s="39"/>
      <c r="Q18" s="39"/>
      <c r="R18" s="39">
        <v>15</v>
      </c>
      <c r="S18" s="39">
        <v>30</v>
      </c>
      <c r="T18" s="39"/>
      <c r="U18" s="39">
        <v>30</v>
      </c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>
        <v>3</v>
      </c>
      <c r="AN18" s="39"/>
      <c r="AO18" s="39"/>
      <c r="AP18" s="39"/>
      <c r="AQ18" s="39"/>
      <c r="AR18" s="39">
        <v>2</v>
      </c>
      <c r="AS18" s="39">
        <v>3</v>
      </c>
      <c r="AT18" s="39">
        <v>1</v>
      </c>
      <c r="AU18" s="39"/>
      <c r="AV18" s="39">
        <v>2</v>
      </c>
      <c r="AW18" s="39"/>
      <c r="AY18" s="50"/>
      <c r="AZ18" s="51"/>
      <c r="BA18" s="51"/>
      <c r="BB18" s="51"/>
    </row>
    <row r="19" spans="1:54" s="29" customFormat="1" ht="36" customHeight="1">
      <c r="A19" s="33" t="s">
        <v>2</v>
      </c>
      <c r="B19" s="34" t="s">
        <v>162</v>
      </c>
      <c r="C19" s="35" t="s">
        <v>144</v>
      </c>
      <c r="D19" s="36">
        <f t="shared" si="6"/>
        <v>125</v>
      </c>
      <c r="E19" s="36">
        <f t="shared" si="7"/>
        <v>45</v>
      </c>
      <c r="F19" s="37">
        <f t="shared" si="8"/>
        <v>15</v>
      </c>
      <c r="G19" s="37">
        <f t="shared" si="9"/>
        <v>30</v>
      </c>
      <c r="H19" s="38">
        <v>30</v>
      </c>
      <c r="I19" s="38"/>
      <c r="J19" s="38"/>
      <c r="K19" s="38"/>
      <c r="L19" s="37">
        <f t="shared" si="10"/>
        <v>0</v>
      </c>
      <c r="M19" s="36">
        <f t="shared" si="11"/>
        <v>80</v>
      </c>
      <c r="N19" s="39">
        <v>15</v>
      </c>
      <c r="O19" s="39">
        <v>30</v>
      </c>
      <c r="P19" s="39"/>
      <c r="Q19" s="39">
        <v>80</v>
      </c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>
        <v>5</v>
      </c>
      <c r="AM19" s="39"/>
      <c r="AN19" s="39"/>
      <c r="AO19" s="39"/>
      <c r="AP19" s="39"/>
      <c r="AQ19" s="39"/>
      <c r="AR19" s="39">
        <v>2</v>
      </c>
      <c r="AS19" s="39">
        <v>5</v>
      </c>
      <c r="AT19" s="39">
        <v>1</v>
      </c>
      <c r="AU19" s="39"/>
      <c r="AV19" s="39">
        <v>5</v>
      </c>
      <c r="AW19" s="39"/>
      <c r="AY19" s="50"/>
      <c r="AZ19" s="51"/>
      <c r="BA19" s="51"/>
      <c r="BB19" s="51"/>
    </row>
    <row r="20" spans="1:54" s="29" customFormat="1" ht="36" customHeight="1">
      <c r="A20" s="33" t="s">
        <v>1</v>
      </c>
      <c r="B20" s="34" t="s">
        <v>163</v>
      </c>
      <c r="C20" s="35" t="s">
        <v>144</v>
      </c>
      <c r="D20" s="36">
        <f t="shared" si="6"/>
        <v>150</v>
      </c>
      <c r="E20" s="36">
        <f t="shared" si="7"/>
        <v>70</v>
      </c>
      <c r="F20" s="37">
        <f t="shared" si="8"/>
        <v>30</v>
      </c>
      <c r="G20" s="37">
        <f t="shared" si="9"/>
        <v>30</v>
      </c>
      <c r="H20" s="38">
        <v>30</v>
      </c>
      <c r="I20" s="38"/>
      <c r="J20" s="38"/>
      <c r="K20" s="38"/>
      <c r="L20" s="37">
        <f t="shared" si="10"/>
        <v>10</v>
      </c>
      <c r="M20" s="36">
        <f t="shared" si="11"/>
        <v>80</v>
      </c>
      <c r="N20" s="39">
        <v>30</v>
      </c>
      <c r="O20" s="39">
        <v>30</v>
      </c>
      <c r="P20" s="39">
        <v>10</v>
      </c>
      <c r="Q20" s="39">
        <v>80</v>
      </c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>
        <v>6</v>
      </c>
      <c r="AM20" s="39"/>
      <c r="AN20" s="39"/>
      <c r="AO20" s="39"/>
      <c r="AP20" s="39"/>
      <c r="AQ20" s="39"/>
      <c r="AR20" s="39">
        <v>3</v>
      </c>
      <c r="AS20" s="39">
        <v>6</v>
      </c>
      <c r="AT20" s="39">
        <v>1</v>
      </c>
      <c r="AU20" s="39"/>
      <c r="AV20" s="39">
        <v>6</v>
      </c>
      <c r="AW20" s="39"/>
      <c r="AY20" s="50"/>
      <c r="AZ20" s="51"/>
      <c r="BA20" s="51"/>
      <c r="BB20" s="51"/>
    </row>
    <row r="21" spans="1:54" s="29" customFormat="1" ht="36" customHeight="1">
      <c r="A21" s="33" t="s">
        <v>0</v>
      </c>
      <c r="B21" s="34" t="s">
        <v>164</v>
      </c>
      <c r="C21" s="35" t="s">
        <v>144</v>
      </c>
      <c r="D21" s="36">
        <f t="shared" si="6"/>
        <v>125</v>
      </c>
      <c r="E21" s="36">
        <f t="shared" si="7"/>
        <v>70</v>
      </c>
      <c r="F21" s="37">
        <f t="shared" si="8"/>
        <v>30</v>
      </c>
      <c r="G21" s="37">
        <f t="shared" si="9"/>
        <v>30</v>
      </c>
      <c r="H21" s="38">
        <v>30</v>
      </c>
      <c r="I21" s="38"/>
      <c r="J21" s="38"/>
      <c r="K21" s="38"/>
      <c r="L21" s="37">
        <f t="shared" si="10"/>
        <v>10</v>
      </c>
      <c r="M21" s="36">
        <f t="shared" si="11"/>
        <v>55</v>
      </c>
      <c r="N21" s="39">
        <v>30</v>
      </c>
      <c r="O21" s="39">
        <v>30</v>
      </c>
      <c r="P21" s="39">
        <v>10</v>
      </c>
      <c r="Q21" s="39">
        <v>55</v>
      </c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>
        <v>5</v>
      </c>
      <c r="AM21" s="39"/>
      <c r="AN21" s="39"/>
      <c r="AO21" s="39"/>
      <c r="AP21" s="39"/>
      <c r="AQ21" s="39"/>
      <c r="AR21" s="39">
        <v>3</v>
      </c>
      <c r="AS21" s="39">
        <v>5</v>
      </c>
      <c r="AT21" s="39">
        <v>1</v>
      </c>
      <c r="AU21" s="39"/>
      <c r="AV21" s="39">
        <v>5</v>
      </c>
      <c r="AW21" s="39"/>
      <c r="AY21" s="50"/>
      <c r="AZ21" s="51"/>
      <c r="BA21" s="51"/>
      <c r="BB21" s="51"/>
    </row>
    <row r="22" spans="1:54" s="29" customFormat="1" ht="36" customHeight="1">
      <c r="A22" s="33" t="s">
        <v>10</v>
      </c>
      <c r="B22" s="34" t="s">
        <v>165</v>
      </c>
      <c r="C22" s="35" t="s">
        <v>141</v>
      </c>
      <c r="D22" s="36">
        <f t="shared" si="6"/>
        <v>75</v>
      </c>
      <c r="E22" s="36">
        <f t="shared" si="7"/>
        <v>45</v>
      </c>
      <c r="F22" s="37">
        <f t="shared" si="8"/>
        <v>15</v>
      </c>
      <c r="G22" s="37">
        <f t="shared" si="9"/>
        <v>30</v>
      </c>
      <c r="H22" s="38"/>
      <c r="I22" s="38">
        <v>30</v>
      </c>
      <c r="J22" s="38"/>
      <c r="K22" s="38"/>
      <c r="L22" s="37">
        <f t="shared" si="10"/>
        <v>0</v>
      </c>
      <c r="M22" s="36">
        <f t="shared" si="11"/>
        <v>30</v>
      </c>
      <c r="N22" s="39"/>
      <c r="O22" s="39"/>
      <c r="P22" s="39"/>
      <c r="Q22" s="39"/>
      <c r="R22" s="39"/>
      <c r="S22" s="39"/>
      <c r="T22" s="39"/>
      <c r="U22" s="39"/>
      <c r="V22" s="39">
        <v>15</v>
      </c>
      <c r="W22" s="39">
        <v>30</v>
      </c>
      <c r="X22" s="39"/>
      <c r="Y22" s="39">
        <v>30</v>
      </c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>
        <v>3</v>
      </c>
      <c r="AO22" s="39"/>
      <c r="AP22" s="39"/>
      <c r="AQ22" s="39"/>
      <c r="AR22" s="39">
        <v>2</v>
      </c>
      <c r="AS22" s="39">
        <v>3</v>
      </c>
      <c r="AT22" s="39">
        <v>1</v>
      </c>
      <c r="AU22" s="39"/>
      <c r="AV22" s="39"/>
      <c r="AW22" s="39"/>
      <c r="AY22" s="50"/>
      <c r="AZ22" s="51"/>
      <c r="BA22" s="51"/>
      <c r="BB22" s="51"/>
    </row>
    <row r="23" spans="1:54" s="29" customFormat="1" ht="36" customHeight="1">
      <c r="A23" s="33" t="s">
        <v>11</v>
      </c>
      <c r="B23" s="34" t="s">
        <v>166</v>
      </c>
      <c r="C23" s="35" t="s">
        <v>149</v>
      </c>
      <c r="D23" s="36">
        <f t="shared" si="6"/>
        <v>35</v>
      </c>
      <c r="E23" s="36">
        <f t="shared" si="7"/>
        <v>30</v>
      </c>
      <c r="F23" s="37">
        <f t="shared" si="8"/>
        <v>15</v>
      </c>
      <c r="G23" s="37">
        <f t="shared" si="9"/>
        <v>15</v>
      </c>
      <c r="H23" s="38">
        <v>15</v>
      </c>
      <c r="I23" s="38"/>
      <c r="J23" s="38"/>
      <c r="K23" s="38"/>
      <c r="L23" s="37">
        <f t="shared" si="10"/>
        <v>0</v>
      </c>
      <c r="M23" s="36">
        <f t="shared" si="11"/>
        <v>5</v>
      </c>
      <c r="N23" s="39"/>
      <c r="O23" s="39"/>
      <c r="P23" s="39"/>
      <c r="Q23" s="39"/>
      <c r="R23" s="39">
        <v>15</v>
      </c>
      <c r="S23" s="39">
        <v>15</v>
      </c>
      <c r="T23" s="39"/>
      <c r="U23" s="39">
        <v>5</v>
      </c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>
        <v>1</v>
      </c>
      <c r="AN23" s="39"/>
      <c r="AO23" s="39"/>
      <c r="AP23" s="39"/>
      <c r="AQ23" s="39"/>
      <c r="AR23" s="39">
        <v>1</v>
      </c>
      <c r="AS23" s="39">
        <v>1</v>
      </c>
      <c r="AT23" s="39">
        <v>1</v>
      </c>
      <c r="AU23" s="39"/>
      <c r="AV23" s="39">
        <v>1</v>
      </c>
      <c r="AW23" s="39"/>
      <c r="AY23" s="50"/>
      <c r="AZ23" s="51"/>
      <c r="BA23" s="51"/>
      <c r="BB23" s="51"/>
    </row>
    <row r="24" spans="1:54" s="29" customFormat="1" ht="36" customHeight="1">
      <c r="A24" s="33" t="s">
        <v>12</v>
      </c>
      <c r="B24" s="34" t="s">
        <v>167</v>
      </c>
      <c r="C24" s="35" t="s">
        <v>145</v>
      </c>
      <c r="D24" s="36">
        <f t="shared" si="6"/>
        <v>75</v>
      </c>
      <c r="E24" s="36">
        <f t="shared" si="7"/>
        <v>45</v>
      </c>
      <c r="F24" s="37">
        <f t="shared" si="8"/>
        <v>15</v>
      </c>
      <c r="G24" s="37">
        <f t="shared" si="9"/>
        <v>30</v>
      </c>
      <c r="H24" s="38">
        <v>15</v>
      </c>
      <c r="I24" s="38">
        <v>15</v>
      </c>
      <c r="J24" s="38"/>
      <c r="K24" s="38"/>
      <c r="L24" s="37">
        <f t="shared" si="10"/>
        <v>0</v>
      </c>
      <c r="M24" s="36">
        <f t="shared" si="11"/>
        <v>30</v>
      </c>
      <c r="N24" s="39"/>
      <c r="O24" s="39"/>
      <c r="P24" s="39"/>
      <c r="Q24" s="39"/>
      <c r="R24" s="39">
        <v>15</v>
      </c>
      <c r="S24" s="39">
        <v>30</v>
      </c>
      <c r="T24" s="39"/>
      <c r="U24" s="39">
        <v>30</v>
      </c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>
        <v>3</v>
      </c>
      <c r="AN24" s="39"/>
      <c r="AO24" s="39"/>
      <c r="AP24" s="39"/>
      <c r="AQ24" s="39"/>
      <c r="AR24" s="39">
        <v>2</v>
      </c>
      <c r="AS24" s="39">
        <v>3</v>
      </c>
      <c r="AT24" s="39">
        <v>1</v>
      </c>
      <c r="AU24" s="39"/>
      <c r="AV24" s="39"/>
      <c r="AW24" s="39"/>
      <c r="AY24" s="50"/>
      <c r="AZ24" s="51"/>
      <c r="BA24" s="51"/>
      <c r="BB24" s="51"/>
    </row>
    <row r="25" spans="1:54" s="29" customFormat="1" ht="36" customHeight="1">
      <c r="A25" s="33" t="s">
        <v>13</v>
      </c>
      <c r="B25" s="34" t="s">
        <v>168</v>
      </c>
      <c r="C25" s="35" t="s">
        <v>145</v>
      </c>
      <c r="D25" s="36">
        <f t="shared" si="6"/>
        <v>75</v>
      </c>
      <c r="E25" s="36">
        <f t="shared" si="7"/>
        <v>60</v>
      </c>
      <c r="F25" s="37">
        <f t="shared" si="8"/>
        <v>30</v>
      </c>
      <c r="G25" s="37">
        <f t="shared" si="9"/>
        <v>30</v>
      </c>
      <c r="H25" s="38">
        <v>30</v>
      </c>
      <c r="I25" s="38"/>
      <c r="J25" s="38"/>
      <c r="K25" s="38"/>
      <c r="L25" s="37">
        <f t="shared" si="10"/>
        <v>0</v>
      </c>
      <c r="M25" s="36">
        <f t="shared" si="11"/>
        <v>15</v>
      </c>
      <c r="N25" s="39"/>
      <c r="O25" s="39"/>
      <c r="P25" s="39"/>
      <c r="Q25" s="39"/>
      <c r="R25" s="39">
        <v>30</v>
      </c>
      <c r="S25" s="39">
        <v>30</v>
      </c>
      <c r="T25" s="39"/>
      <c r="U25" s="39">
        <v>15</v>
      </c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>
        <v>3</v>
      </c>
      <c r="AN25" s="39"/>
      <c r="AO25" s="39"/>
      <c r="AP25" s="39"/>
      <c r="AQ25" s="39"/>
      <c r="AR25" s="39">
        <v>3</v>
      </c>
      <c r="AS25" s="39">
        <v>3</v>
      </c>
      <c r="AT25" s="39">
        <v>1</v>
      </c>
      <c r="AU25" s="39"/>
      <c r="AV25" s="39">
        <v>3</v>
      </c>
      <c r="AW25" s="39"/>
      <c r="AY25" s="50"/>
      <c r="AZ25" s="51"/>
      <c r="BA25" s="51"/>
      <c r="BB25" s="51"/>
    </row>
    <row r="26" spans="1:54" s="29" customFormat="1" ht="36" customHeight="1">
      <c r="A26" s="33" t="s">
        <v>14</v>
      </c>
      <c r="B26" s="34" t="s">
        <v>169</v>
      </c>
      <c r="C26" s="35" t="s">
        <v>141</v>
      </c>
      <c r="D26" s="36">
        <f t="shared" si="6"/>
        <v>125</v>
      </c>
      <c r="E26" s="36">
        <f t="shared" si="7"/>
        <v>55</v>
      </c>
      <c r="F26" s="37">
        <f t="shared" si="8"/>
        <v>15</v>
      </c>
      <c r="G26" s="37">
        <f t="shared" si="9"/>
        <v>30</v>
      </c>
      <c r="H26" s="38">
        <v>15</v>
      </c>
      <c r="I26" s="38">
        <v>15</v>
      </c>
      <c r="J26" s="38"/>
      <c r="K26" s="38"/>
      <c r="L26" s="37">
        <f t="shared" si="10"/>
        <v>10</v>
      </c>
      <c r="M26" s="36">
        <f t="shared" si="11"/>
        <v>70</v>
      </c>
      <c r="N26" s="39"/>
      <c r="O26" s="39"/>
      <c r="P26" s="39"/>
      <c r="Q26" s="39"/>
      <c r="R26" s="39"/>
      <c r="S26" s="39"/>
      <c r="T26" s="39"/>
      <c r="U26" s="39"/>
      <c r="V26" s="39">
        <v>15</v>
      </c>
      <c r="W26" s="39">
        <v>30</v>
      </c>
      <c r="X26" s="39">
        <v>10</v>
      </c>
      <c r="Y26" s="39">
        <v>70</v>
      </c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>
        <v>5</v>
      </c>
      <c r="AO26" s="39"/>
      <c r="AP26" s="39"/>
      <c r="AQ26" s="39"/>
      <c r="AR26" s="39">
        <v>2</v>
      </c>
      <c r="AS26" s="39">
        <v>5</v>
      </c>
      <c r="AT26" s="39">
        <v>1</v>
      </c>
      <c r="AU26" s="39"/>
      <c r="AV26" s="39"/>
      <c r="AW26" s="39"/>
      <c r="AY26" s="50"/>
      <c r="AZ26" s="51"/>
      <c r="BA26" s="51"/>
      <c r="BB26" s="51"/>
    </row>
    <row r="27" spans="1:54" s="29" customFormat="1" ht="36" customHeight="1">
      <c r="A27" s="33" t="s">
        <v>15</v>
      </c>
      <c r="B27" s="34" t="s">
        <v>170</v>
      </c>
      <c r="C27" s="35" t="s">
        <v>149</v>
      </c>
      <c r="D27" s="36">
        <f t="shared" si="6"/>
        <v>75</v>
      </c>
      <c r="E27" s="36">
        <f t="shared" si="7"/>
        <v>45</v>
      </c>
      <c r="F27" s="37">
        <f t="shared" si="8"/>
        <v>15</v>
      </c>
      <c r="G27" s="37">
        <f t="shared" si="9"/>
        <v>30</v>
      </c>
      <c r="H27" s="38">
        <v>30</v>
      </c>
      <c r="I27" s="38"/>
      <c r="J27" s="38"/>
      <c r="K27" s="38"/>
      <c r="L27" s="37">
        <f t="shared" si="10"/>
        <v>0</v>
      </c>
      <c r="M27" s="36">
        <f t="shared" si="11"/>
        <v>30</v>
      </c>
      <c r="N27" s="39"/>
      <c r="O27" s="39"/>
      <c r="P27" s="39"/>
      <c r="Q27" s="39"/>
      <c r="R27" s="39">
        <v>15</v>
      </c>
      <c r="S27" s="39">
        <v>30</v>
      </c>
      <c r="T27" s="39"/>
      <c r="U27" s="39">
        <v>30</v>
      </c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>
        <v>3</v>
      </c>
      <c r="AN27" s="39"/>
      <c r="AO27" s="39"/>
      <c r="AP27" s="39"/>
      <c r="AQ27" s="39"/>
      <c r="AR27" s="39">
        <v>2</v>
      </c>
      <c r="AS27" s="39">
        <v>3</v>
      </c>
      <c r="AT27" s="39">
        <v>1</v>
      </c>
      <c r="AU27" s="39"/>
      <c r="AV27" s="39">
        <v>3</v>
      </c>
      <c r="AW27" s="39"/>
      <c r="AY27" s="50"/>
      <c r="AZ27" s="51"/>
      <c r="BA27" s="51"/>
      <c r="BB27" s="51"/>
    </row>
    <row r="28" spans="1:54" s="29" customFormat="1" ht="36" customHeight="1">
      <c r="A28" s="33" t="s">
        <v>16</v>
      </c>
      <c r="B28" s="34" t="s">
        <v>171</v>
      </c>
      <c r="C28" s="35" t="s">
        <v>141</v>
      </c>
      <c r="D28" s="36">
        <f t="shared" si="6"/>
        <v>50</v>
      </c>
      <c r="E28" s="36">
        <f t="shared" si="7"/>
        <v>15</v>
      </c>
      <c r="F28" s="37">
        <f t="shared" si="8"/>
        <v>15</v>
      </c>
      <c r="G28" s="37">
        <f t="shared" si="9"/>
        <v>0</v>
      </c>
      <c r="H28" s="38"/>
      <c r="I28" s="38"/>
      <c r="J28" s="38"/>
      <c r="K28" s="38"/>
      <c r="L28" s="37">
        <f t="shared" si="10"/>
        <v>0</v>
      </c>
      <c r="M28" s="36">
        <f t="shared" si="11"/>
        <v>35</v>
      </c>
      <c r="N28" s="39"/>
      <c r="O28" s="39"/>
      <c r="P28" s="39"/>
      <c r="Q28" s="39"/>
      <c r="R28" s="39"/>
      <c r="S28" s="39"/>
      <c r="T28" s="39"/>
      <c r="U28" s="39"/>
      <c r="V28" s="39">
        <v>15</v>
      </c>
      <c r="W28" s="39"/>
      <c r="X28" s="39"/>
      <c r="Y28" s="39">
        <v>35</v>
      </c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>
        <v>2</v>
      </c>
      <c r="AO28" s="39"/>
      <c r="AP28" s="39"/>
      <c r="AQ28" s="39"/>
      <c r="AR28" s="39">
        <v>1</v>
      </c>
      <c r="AS28" s="39">
        <v>2</v>
      </c>
      <c r="AT28" s="39"/>
      <c r="AU28" s="39"/>
      <c r="AV28" s="39"/>
      <c r="AW28" s="39"/>
      <c r="AY28" s="50"/>
      <c r="AZ28" s="51"/>
      <c r="BA28" s="51"/>
      <c r="BB28" s="51"/>
    </row>
    <row r="29" spans="1:54" s="29" customFormat="1" ht="36" customHeight="1">
      <c r="A29" s="33" t="s">
        <v>17</v>
      </c>
      <c r="B29" s="34" t="s">
        <v>172</v>
      </c>
      <c r="C29" s="35" t="s">
        <v>148</v>
      </c>
      <c r="D29" s="36">
        <f t="shared" si="6"/>
        <v>50</v>
      </c>
      <c r="E29" s="36">
        <f t="shared" si="7"/>
        <v>30</v>
      </c>
      <c r="F29" s="37">
        <f t="shared" si="8"/>
        <v>0</v>
      </c>
      <c r="G29" s="37">
        <f t="shared" si="9"/>
        <v>30</v>
      </c>
      <c r="H29" s="38"/>
      <c r="I29" s="38">
        <v>30</v>
      </c>
      <c r="J29" s="38"/>
      <c r="K29" s="38"/>
      <c r="L29" s="37">
        <f t="shared" si="10"/>
        <v>0</v>
      </c>
      <c r="M29" s="36">
        <f t="shared" si="11"/>
        <v>20</v>
      </c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>
        <v>30</v>
      </c>
      <c r="AB29" s="39"/>
      <c r="AC29" s="39">
        <v>20</v>
      </c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>
        <v>2</v>
      </c>
      <c r="AP29" s="39"/>
      <c r="AQ29" s="39"/>
      <c r="AR29" s="39">
        <v>1</v>
      </c>
      <c r="AS29" s="39">
        <v>2</v>
      </c>
      <c r="AT29" s="39">
        <v>2</v>
      </c>
      <c r="AU29" s="39"/>
      <c r="AV29" s="39">
        <v>2</v>
      </c>
      <c r="AW29" s="39">
        <v>2</v>
      </c>
      <c r="AY29" s="50"/>
      <c r="AZ29" s="51"/>
      <c r="BA29" s="51"/>
      <c r="BB29" s="51"/>
    </row>
    <row r="30" spans="1:54" s="29" customFormat="1" ht="36" customHeight="1">
      <c r="A30" s="33" t="s">
        <v>18</v>
      </c>
      <c r="B30" s="34" t="s">
        <v>173</v>
      </c>
      <c r="C30" s="35" t="s">
        <v>150</v>
      </c>
      <c r="D30" s="36">
        <f t="shared" si="6"/>
        <v>50</v>
      </c>
      <c r="E30" s="36">
        <f t="shared" si="7"/>
        <v>15</v>
      </c>
      <c r="F30" s="37">
        <f t="shared" si="8"/>
        <v>15</v>
      </c>
      <c r="G30" s="37">
        <f t="shared" si="9"/>
        <v>0</v>
      </c>
      <c r="H30" s="38"/>
      <c r="I30" s="38"/>
      <c r="J30" s="38"/>
      <c r="K30" s="38"/>
      <c r="L30" s="37">
        <f t="shared" si="10"/>
        <v>0</v>
      </c>
      <c r="M30" s="36">
        <f t="shared" si="11"/>
        <v>35</v>
      </c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>
        <v>15</v>
      </c>
      <c r="AI30" s="39"/>
      <c r="AJ30" s="39"/>
      <c r="AK30" s="39">
        <v>35</v>
      </c>
      <c r="AL30" s="39"/>
      <c r="AM30" s="39"/>
      <c r="AN30" s="39"/>
      <c r="AO30" s="39"/>
      <c r="AP30" s="39"/>
      <c r="AQ30" s="39">
        <v>2</v>
      </c>
      <c r="AR30" s="39">
        <v>1</v>
      </c>
      <c r="AS30" s="39">
        <v>2</v>
      </c>
      <c r="AT30" s="39"/>
      <c r="AU30" s="39"/>
      <c r="AV30" s="39"/>
      <c r="AW30" s="39"/>
      <c r="AY30" s="50"/>
      <c r="AZ30" s="51"/>
      <c r="BA30" s="51"/>
      <c r="BB30" s="51"/>
    </row>
    <row r="31" spans="1:54" s="40" customFormat="1" ht="36" customHeight="1">
      <c r="A31" s="27" t="s">
        <v>9</v>
      </c>
      <c r="B31" s="49" t="s">
        <v>21</v>
      </c>
      <c r="C31" s="27"/>
      <c r="D31" s="30">
        <f aca="true" t="shared" si="12" ref="D31:AW31">SUM(D32:D49)</f>
        <v>1910</v>
      </c>
      <c r="E31" s="30">
        <f t="shared" si="12"/>
        <v>685</v>
      </c>
      <c r="F31" s="31">
        <f t="shared" si="12"/>
        <v>210</v>
      </c>
      <c r="G31" s="31">
        <f t="shared" si="12"/>
        <v>405</v>
      </c>
      <c r="H31" s="31">
        <f t="shared" si="12"/>
        <v>240</v>
      </c>
      <c r="I31" s="31">
        <f t="shared" si="12"/>
        <v>60</v>
      </c>
      <c r="J31" s="31">
        <f t="shared" si="12"/>
        <v>105</v>
      </c>
      <c r="K31" s="31">
        <f t="shared" si="12"/>
        <v>0</v>
      </c>
      <c r="L31" s="31">
        <f t="shared" si="12"/>
        <v>70</v>
      </c>
      <c r="M31" s="30">
        <f t="shared" si="12"/>
        <v>1225</v>
      </c>
      <c r="N31" s="31">
        <f t="shared" si="12"/>
        <v>0</v>
      </c>
      <c r="O31" s="31">
        <f t="shared" si="12"/>
        <v>0</v>
      </c>
      <c r="P31" s="31">
        <f t="shared" si="12"/>
        <v>0</v>
      </c>
      <c r="Q31" s="31">
        <f t="shared" si="12"/>
        <v>0</v>
      </c>
      <c r="R31" s="31">
        <f t="shared" si="12"/>
        <v>15</v>
      </c>
      <c r="S31" s="31">
        <f t="shared" si="12"/>
        <v>30</v>
      </c>
      <c r="T31" s="31">
        <f t="shared" si="12"/>
        <v>0</v>
      </c>
      <c r="U31" s="31">
        <f t="shared" si="12"/>
        <v>255</v>
      </c>
      <c r="V31" s="31">
        <f t="shared" si="12"/>
        <v>45</v>
      </c>
      <c r="W31" s="31">
        <f t="shared" si="12"/>
        <v>75</v>
      </c>
      <c r="X31" s="31">
        <f t="shared" si="12"/>
        <v>0</v>
      </c>
      <c r="Y31" s="31">
        <f t="shared" si="12"/>
        <v>155</v>
      </c>
      <c r="Z31" s="31">
        <f t="shared" si="12"/>
        <v>90</v>
      </c>
      <c r="AA31" s="31">
        <f t="shared" si="12"/>
        <v>120</v>
      </c>
      <c r="AB31" s="31">
        <f t="shared" si="12"/>
        <v>0</v>
      </c>
      <c r="AC31" s="31">
        <f t="shared" si="12"/>
        <v>325</v>
      </c>
      <c r="AD31" s="31">
        <f t="shared" si="12"/>
        <v>45</v>
      </c>
      <c r="AE31" s="31">
        <f t="shared" si="12"/>
        <v>105</v>
      </c>
      <c r="AF31" s="31">
        <f t="shared" si="12"/>
        <v>30</v>
      </c>
      <c r="AG31" s="31">
        <f t="shared" si="12"/>
        <v>195</v>
      </c>
      <c r="AH31" s="31">
        <f t="shared" si="12"/>
        <v>15</v>
      </c>
      <c r="AI31" s="31">
        <f t="shared" si="12"/>
        <v>75</v>
      </c>
      <c r="AJ31" s="31">
        <f t="shared" si="12"/>
        <v>40</v>
      </c>
      <c r="AK31" s="31">
        <f t="shared" si="12"/>
        <v>295</v>
      </c>
      <c r="AL31" s="31">
        <f t="shared" si="12"/>
        <v>0</v>
      </c>
      <c r="AM31" s="31">
        <f t="shared" si="12"/>
        <v>12</v>
      </c>
      <c r="AN31" s="31">
        <f t="shared" si="12"/>
        <v>11</v>
      </c>
      <c r="AO31" s="31">
        <f t="shared" si="12"/>
        <v>21</v>
      </c>
      <c r="AP31" s="31">
        <f t="shared" si="12"/>
        <v>15</v>
      </c>
      <c r="AQ31" s="31">
        <f t="shared" si="12"/>
        <v>17</v>
      </c>
      <c r="AR31" s="31">
        <f t="shared" si="12"/>
        <v>26</v>
      </c>
      <c r="AS31" s="31">
        <f t="shared" si="12"/>
        <v>0</v>
      </c>
      <c r="AT31" s="31">
        <f t="shared" si="12"/>
        <v>55</v>
      </c>
      <c r="AU31" s="31">
        <f t="shared" si="12"/>
        <v>0</v>
      </c>
      <c r="AV31" s="31">
        <f t="shared" si="12"/>
        <v>0</v>
      </c>
      <c r="AW31" s="31">
        <f t="shared" si="12"/>
        <v>33</v>
      </c>
      <c r="AY31" s="50"/>
      <c r="AZ31" s="51"/>
      <c r="BA31" s="51"/>
      <c r="BB31" s="51"/>
    </row>
    <row r="32" spans="1:54" s="29" customFormat="1" ht="36" customHeight="1">
      <c r="A32" s="33" t="s">
        <v>5</v>
      </c>
      <c r="B32" s="34" t="s">
        <v>174</v>
      </c>
      <c r="C32" s="35" t="s">
        <v>146</v>
      </c>
      <c r="D32" s="36">
        <f aca="true" t="shared" si="13" ref="D32:D49">SUM(E32,M32)</f>
        <v>50</v>
      </c>
      <c r="E32" s="36">
        <f aca="true" t="shared" si="14" ref="E32:E49">SUM(F32:G32,L32)</f>
        <v>30</v>
      </c>
      <c r="F32" s="37">
        <f aca="true" t="shared" si="15" ref="F32:F49">SUM(N32,R32,V32,Z32,AD32,AH32)</f>
        <v>15</v>
      </c>
      <c r="G32" s="37">
        <f aca="true" t="shared" si="16" ref="G32:G49">SUM(O32,S32,W32,AA32,AE32,AI32)</f>
        <v>15</v>
      </c>
      <c r="H32" s="38">
        <v>15</v>
      </c>
      <c r="I32" s="38"/>
      <c r="J32" s="38"/>
      <c r="K32" s="38"/>
      <c r="L32" s="37">
        <f aca="true" t="shared" si="17" ref="L32:L49">SUM(P32,T32,X32,AB32,AF32,AJ32)</f>
        <v>0</v>
      </c>
      <c r="M32" s="36">
        <f aca="true" t="shared" si="18" ref="M32:M49">SUM(Q32,U32,Y32,AC32,AG32,AK32)</f>
        <v>20</v>
      </c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>
        <v>15</v>
      </c>
      <c r="AA32" s="39">
        <v>15</v>
      </c>
      <c r="AB32" s="39"/>
      <c r="AC32" s="39">
        <v>20</v>
      </c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>
        <v>2</v>
      </c>
      <c r="AP32" s="39"/>
      <c r="AQ32" s="39"/>
      <c r="AR32" s="39">
        <v>1</v>
      </c>
      <c r="AS32" s="39"/>
      <c r="AT32" s="39">
        <v>1</v>
      </c>
      <c r="AU32" s="39"/>
      <c r="AV32" s="39"/>
      <c r="AW32" s="39"/>
      <c r="AY32" s="50"/>
      <c r="AZ32" s="51"/>
      <c r="BA32" s="51"/>
      <c r="BB32" s="51"/>
    </row>
    <row r="33" spans="1:54" s="29" customFormat="1" ht="36" customHeight="1">
      <c r="A33" s="33" t="s">
        <v>4</v>
      </c>
      <c r="B33" s="34" t="s">
        <v>175</v>
      </c>
      <c r="C33" s="35" t="s">
        <v>145</v>
      </c>
      <c r="D33" s="36">
        <f t="shared" si="13"/>
        <v>75</v>
      </c>
      <c r="E33" s="36">
        <f t="shared" si="14"/>
        <v>45</v>
      </c>
      <c r="F33" s="37">
        <f t="shared" si="15"/>
        <v>15</v>
      </c>
      <c r="G33" s="37">
        <f t="shared" si="16"/>
        <v>30</v>
      </c>
      <c r="H33" s="38">
        <v>30</v>
      </c>
      <c r="I33" s="38"/>
      <c r="J33" s="38"/>
      <c r="K33" s="38"/>
      <c r="L33" s="37">
        <f t="shared" si="17"/>
        <v>0</v>
      </c>
      <c r="M33" s="36">
        <f t="shared" si="18"/>
        <v>30</v>
      </c>
      <c r="N33" s="39"/>
      <c r="O33" s="39"/>
      <c r="P33" s="39"/>
      <c r="Q33" s="39"/>
      <c r="R33" s="39">
        <v>15</v>
      </c>
      <c r="S33" s="39">
        <v>30</v>
      </c>
      <c r="T33" s="39"/>
      <c r="U33" s="39">
        <v>30</v>
      </c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>
        <v>3</v>
      </c>
      <c r="AN33" s="39"/>
      <c r="AO33" s="39"/>
      <c r="AP33" s="39"/>
      <c r="AQ33" s="39"/>
      <c r="AR33" s="39">
        <v>2</v>
      </c>
      <c r="AS33" s="39"/>
      <c r="AT33" s="39">
        <v>1</v>
      </c>
      <c r="AU33" s="39"/>
      <c r="AV33" s="39"/>
      <c r="AW33" s="39"/>
      <c r="AY33" s="50"/>
      <c r="AZ33" s="51"/>
      <c r="BA33" s="51"/>
      <c r="BB33" s="51"/>
    </row>
    <row r="34" spans="1:54" s="29" customFormat="1" ht="36" customHeight="1">
      <c r="A34" s="33" t="s">
        <v>3</v>
      </c>
      <c r="B34" s="34" t="s">
        <v>176</v>
      </c>
      <c r="C34" s="35" t="s">
        <v>148</v>
      </c>
      <c r="D34" s="36">
        <f t="shared" si="13"/>
        <v>50</v>
      </c>
      <c r="E34" s="36">
        <f t="shared" si="14"/>
        <v>30</v>
      </c>
      <c r="F34" s="37">
        <f t="shared" si="15"/>
        <v>15</v>
      </c>
      <c r="G34" s="37">
        <f t="shared" si="16"/>
        <v>15</v>
      </c>
      <c r="H34" s="38">
        <v>15</v>
      </c>
      <c r="I34" s="38"/>
      <c r="J34" s="38"/>
      <c r="K34" s="38"/>
      <c r="L34" s="37">
        <f t="shared" si="17"/>
        <v>0</v>
      </c>
      <c r="M34" s="36">
        <f t="shared" si="18"/>
        <v>20</v>
      </c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>
        <v>15</v>
      </c>
      <c r="AA34" s="39">
        <v>15</v>
      </c>
      <c r="AB34" s="39"/>
      <c r="AC34" s="39">
        <v>20</v>
      </c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>
        <v>2</v>
      </c>
      <c r="AP34" s="39"/>
      <c r="AQ34" s="39"/>
      <c r="AR34" s="39">
        <v>1</v>
      </c>
      <c r="AS34" s="39"/>
      <c r="AT34" s="39">
        <v>1</v>
      </c>
      <c r="AU34" s="39"/>
      <c r="AV34" s="39"/>
      <c r="AW34" s="39"/>
      <c r="AY34" s="50"/>
      <c r="AZ34" s="51"/>
      <c r="BA34" s="51"/>
      <c r="BB34" s="51"/>
    </row>
    <row r="35" spans="1:54" s="29" customFormat="1" ht="36" customHeight="1">
      <c r="A35" s="33" t="s">
        <v>2</v>
      </c>
      <c r="B35" s="34" t="s">
        <v>177</v>
      </c>
      <c r="C35" s="35" t="s">
        <v>148</v>
      </c>
      <c r="D35" s="36">
        <f t="shared" si="13"/>
        <v>50</v>
      </c>
      <c r="E35" s="36">
        <f t="shared" si="14"/>
        <v>30</v>
      </c>
      <c r="F35" s="37">
        <f t="shared" si="15"/>
        <v>15</v>
      </c>
      <c r="G35" s="37">
        <f t="shared" si="16"/>
        <v>15</v>
      </c>
      <c r="H35" s="38">
        <v>15</v>
      </c>
      <c r="I35" s="38"/>
      <c r="J35" s="38"/>
      <c r="K35" s="38"/>
      <c r="L35" s="37">
        <f t="shared" si="17"/>
        <v>0</v>
      </c>
      <c r="M35" s="36">
        <f t="shared" si="18"/>
        <v>20</v>
      </c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>
        <v>15</v>
      </c>
      <c r="AA35" s="39">
        <v>15</v>
      </c>
      <c r="AB35" s="39"/>
      <c r="AC35" s="39">
        <v>20</v>
      </c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>
        <v>2</v>
      </c>
      <c r="AP35" s="39"/>
      <c r="AQ35" s="39"/>
      <c r="AR35" s="39">
        <v>1</v>
      </c>
      <c r="AS35" s="39"/>
      <c r="AT35" s="39">
        <v>1</v>
      </c>
      <c r="AU35" s="39"/>
      <c r="AV35" s="39"/>
      <c r="AW35" s="39"/>
      <c r="AY35" s="50"/>
      <c r="AZ35" s="51"/>
      <c r="BA35" s="51"/>
      <c r="BB35" s="51"/>
    </row>
    <row r="36" spans="1:54" s="29" customFormat="1" ht="36" customHeight="1">
      <c r="A36" s="33" t="s">
        <v>1</v>
      </c>
      <c r="B36" s="34" t="s">
        <v>178</v>
      </c>
      <c r="C36" s="35" t="s">
        <v>142</v>
      </c>
      <c r="D36" s="36">
        <f t="shared" si="13"/>
        <v>75</v>
      </c>
      <c r="E36" s="36">
        <f t="shared" si="14"/>
        <v>30</v>
      </c>
      <c r="F36" s="37">
        <f t="shared" si="15"/>
        <v>15</v>
      </c>
      <c r="G36" s="37">
        <f t="shared" si="16"/>
        <v>15</v>
      </c>
      <c r="H36" s="38">
        <v>15</v>
      </c>
      <c r="I36" s="38"/>
      <c r="J36" s="38"/>
      <c r="K36" s="38"/>
      <c r="L36" s="37">
        <f t="shared" si="17"/>
        <v>0</v>
      </c>
      <c r="M36" s="36">
        <f t="shared" si="18"/>
        <v>45</v>
      </c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>
        <v>15</v>
      </c>
      <c r="AE36" s="39">
        <v>15</v>
      </c>
      <c r="AF36" s="39"/>
      <c r="AG36" s="39">
        <v>45</v>
      </c>
      <c r="AH36" s="39"/>
      <c r="AI36" s="39"/>
      <c r="AJ36" s="39"/>
      <c r="AK36" s="39"/>
      <c r="AL36" s="39"/>
      <c r="AM36" s="39"/>
      <c r="AN36" s="39"/>
      <c r="AO36" s="39"/>
      <c r="AP36" s="39">
        <v>3</v>
      </c>
      <c r="AQ36" s="39"/>
      <c r="AR36" s="39">
        <v>1</v>
      </c>
      <c r="AS36" s="39"/>
      <c r="AT36" s="39">
        <v>1</v>
      </c>
      <c r="AU36" s="39"/>
      <c r="AV36" s="39"/>
      <c r="AW36" s="39"/>
      <c r="AY36" s="50"/>
      <c r="AZ36" s="51"/>
      <c r="BA36" s="51"/>
      <c r="BB36" s="51"/>
    </row>
    <row r="37" spans="1:54" s="29" customFormat="1" ht="36" customHeight="1">
      <c r="A37" s="33" t="s">
        <v>0</v>
      </c>
      <c r="B37" s="34" t="s">
        <v>179</v>
      </c>
      <c r="C37" s="35" t="s">
        <v>180</v>
      </c>
      <c r="D37" s="36">
        <f t="shared" si="13"/>
        <v>50</v>
      </c>
      <c r="E37" s="36">
        <f t="shared" si="14"/>
        <v>30</v>
      </c>
      <c r="F37" s="37">
        <f t="shared" si="15"/>
        <v>15</v>
      </c>
      <c r="G37" s="37">
        <f t="shared" si="16"/>
        <v>15</v>
      </c>
      <c r="H37" s="38">
        <v>15</v>
      </c>
      <c r="I37" s="38"/>
      <c r="J37" s="38"/>
      <c r="K37" s="38"/>
      <c r="L37" s="37">
        <f t="shared" si="17"/>
        <v>0</v>
      </c>
      <c r="M37" s="36">
        <f t="shared" si="18"/>
        <v>20</v>
      </c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>
        <v>15</v>
      </c>
      <c r="AI37" s="39">
        <v>15</v>
      </c>
      <c r="AJ37" s="39"/>
      <c r="AK37" s="39">
        <v>20</v>
      </c>
      <c r="AL37" s="39"/>
      <c r="AM37" s="39"/>
      <c r="AN37" s="39"/>
      <c r="AO37" s="39"/>
      <c r="AP37" s="39"/>
      <c r="AQ37" s="39">
        <v>2</v>
      </c>
      <c r="AR37" s="39">
        <v>1</v>
      </c>
      <c r="AS37" s="39"/>
      <c r="AT37" s="39">
        <v>1</v>
      </c>
      <c r="AU37" s="39"/>
      <c r="AV37" s="39"/>
      <c r="AW37" s="39"/>
      <c r="AY37" s="50"/>
      <c r="AZ37" s="51"/>
      <c r="BA37" s="51"/>
      <c r="BB37" s="51"/>
    </row>
    <row r="38" spans="1:54" s="29" customFormat="1" ht="36" customHeight="1">
      <c r="A38" s="33" t="s">
        <v>10</v>
      </c>
      <c r="B38" s="34" t="s">
        <v>181</v>
      </c>
      <c r="C38" s="35" t="s">
        <v>147</v>
      </c>
      <c r="D38" s="36">
        <f t="shared" si="13"/>
        <v>100</v>
      </c>
      <c r="E38" s="36">
        <f t="shared" si="14"/>
        <v>45</v>
      </c>
      <c r="F38" s="37">
        <f t="shared" si="15"/>
        <v>15</v>
      </c>
      <c r="G38" s="37">
        <f t="shared" si="16"/>
        <v>30</v>
      </c>
      <c r="H38" s="38">
        <v>30</v>
      </c>
      <c r="I38" s="38"/>
      <c r="J38" s="38"/>
      <c r="K38" s="38"/>
      <c r="L38" s="37">
        <f t="shared" si="17"/>
        <v>0</v>
      </c>
      <c r="M38" s="36">
        <f t="shared" si="18"/>
        <v>55</v>
      </c>
      <c r="N38" s="39"/>
      <c r="O38" s="39"/>
      <c r="P38" s="39"/>
      <c r="Q38" s="39"/>
      <c r="R38" s="39"/>
      <c r="S38" s="39"/>
      <c r="T38" s="39"/>
      <c r="U38" s="39"/>
      <c r="V38" s="39">
        <v>15</v>
      </c>
      <c r="W38" s="39">
        <v>30</v>
      </c>
      <c r="X38" s="39"/>
      <c r="Y38" s="39">
        <v>55</v>
      </c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>
        <v>4</v>
      </c>
      <c r="AO38" s="39"/>
      <c r="AP38" s="39"/>
      <c r="AQ38" s="39"/>
      <c r="AR38" s="39">
        <v>2</v>
      </c>
      <c r="AS38" s="39"/>
      <c r="AT38" s="39">
        <v>1</v>
      </c>
      <c r="AU38" s="39"/>
      <c r="AV38" s="39"/>
      <c r="AW38" s="39"/>
      <c r="AY38" s="50"/>
      <c r="AZ38" s="51"/>
      <c r="BA38" s="51"/>
      <c r="BB38" s="51"/>
    </row>
    <row r="39" spans="1:54" s="29" customFormat="1" ht="36" customHeight="1">
      <c r="A39" s="33" t="s">
        <v>11</v>
      </c>
      <c r="B39" s="34" t="s">
        <v>182</v>
      </c>
      <c r="C39" s="35" t="s">
        <v>146</v>
      </c>
      <c r="D39" s="36">
        <f t="shared" si="13"/>
        <v>50</v>
      </c>
      <c r="E39" s="36">
        <f t="shared" si="14"/>
        <v>45</v>
      </c>
      <c r="F39" s="37">
        <f t="shared" si="15"/>
        <v>15</v>
      </c>
      <c r="G39" s="37">
        <f t="shared" si="16"/>
        <v>30</v>
      </c>
      <c r="H39" s="38">
        <v>15</v>
      </c>
      <c r="I39" s="38"/>
      <c r="J39" s="38">
        <v>15</v>
      </c>
      <c r="K39" s="38"/>
      <c r="L39" s="37">
        <f t="shared" si="17"/>
        <v>0</v>
      </c>
      <c r="M39" s="36">
        <f t="shared" si="18"/>
        <v>5</v>
      </c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>
        <v>15</v>
      </c>
      <c r="AA39" s="39">
        <v>30</v>
      </c>
      <c r="AB39" s="39"/>
      <c r="AC39" s="39">
        <v>5</v>
      </c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>
        <v>2</v>
      </c>
      <c r="AP39" s="39"/>
      <c r="AQ39" s="39"/>
      <c r="AR39" s="39">
        <v>2</v>
      </c>
      <c r="AS39" s="39"/>
      <c r="AT39" s="39">
        <v>1</v>
      </c>
      <c r="AU39" s="39"/>
      <c r="AV39" s="39"/>
      <c r="AW39" s="39"/>
      <c r="AY39" s="50"/>
      <c r="AZ39" s="51"/>
      <c r="BA39" s="51"/>
      <c r="BB39" s="51"/>
    </row>
    <row r="40" spans="1:54" s="29" customFormat="1" ht="36" customHeight="1">
      <c r="A40" s="33" t="s">
        <v>12</v>
      </c>
      <c r="B40" s="34" t="s">
        <v>183</v>
      </c>
      <c r="C40" s="35" t="s">
        <v>141</v>
      </c>
      <c r="D40" s="36">
        <f t="shared" si="13"/>
        <v>75</v>
      </c>
      <c r="E40" s="36">
        <f t="shared" si="14"/>
        <v>45</v>
      </c>
      <c r="F40" s="37">
        <f t="shared" si="15"/>
        <v>15</v>
      </c>
      <c r="G40" s="37">
        <f t="shared" si="16"/>
        <v>30</v>
      </c>
      <c r="H40" s="38">
        <v>30</v>
      </c>
      <c r="I40" s="38"/>
      <c r="J40" s="38"/>
      <c r="K40" s="38"/>
      <c r="L40" s="37">
        <f t="shared" si="17"/>
        <v>0</v>
      </c>
      <c r="M40" s="36">
        <f t="shared" si="18"/>
        <v>30</v>
      </c>
      <c r="N40" s="39"/>
      <c r="O40" s="39"/>
      <c r="P40" s="39"/>
      <c r="Q40" s="39"/>
      <c r="R40" s="39"/>
      <c r="S40" s="39"/>
      <c r="T40" s="39"/>
      <c r="U40" s="39"/>
      <c r="V40" s="39">
        <v>15</v>
      </c>
      <c r="W40" s="39">
        <v>30</v>
      </c>
      <c r="X40" s="39"/>
      <c r="Y40" s="39">
        <v>30</v>
      </c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>
        <v>3</v>
      </c>
      <c r="AO40" s="39"/>
      <c r="AP40" s="39"/>
      <c r="AQ40" s="39"/>
      <c r="AR40" s="39">
        <v>2</v>
      </c>
      <c r="AS40" s="39"/>
      <c r="AT40" s="39">
        <v>1</v>
      </c>
      <c r="AU40" s="39"/>
      <c r="AV40" s="39"/>
      <c r="AW40" s="39"/>
      <c r="AY40" s="50"/>
      <c r="AZ40" s="51"/>
      <c r="BA40" s="51"/>
      <c r="BB40" s="51"/>
    </row>
    <row r="41" spans="1:54" s="29" customFormat="1" ht="36" customHeight="1">
      <c r="A41" s="33" t="s">
        <v>13</v>
      </c>
      <c r="B41" s="34" t="s">
        <v>184</v>
      </c>
      <c r="C41" s="35" t="s">
        <v>142</v>
      </c>
      <c r="D41" s="36">
        <f t="shared" si="13"/>
        <v>50</v>
      </c>
      <c r="E41" s="36">
        <f t="shared" si="14"/>
        <v>30</v>
      </c>
      <c r="F41" s="37">
        <f t="shared" si="15"/>
        <v>15</v>
      </c>
      <c r="G41" s="37">
        <f t="shared" si="16"/>
        <v>15</v>
      </c>
      <c r="H41" s="38">
        <v>15</v>
      </c>
      <c r="I41" s="38"/>
      <c r="J41" s="38"/>
      <c r="K41" s="38"/>
      <c r="L41" s="37">
        <f t="shared" si="17"/>
        <v>0</v>
      </c>
      <c r="M41" s="36">
        <f t="shared" si="18"/>
        <v>20</v>
      </c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>
        <v>15</v>
      </c>
      <c r="AE41" s="39">
        <v>15</v>
      </c>
      <c r="AF41" s="39"/>
      <c r="AG41" s="39">
        <v>20</v>
      </c>
      <c r="AH41" s="39"/>
      <c r="AI41" s="39"/>
      <c r="AJ41" s="39"/>
      <c r="AK41" s="39"/>
      <c r="AL41" s="39"/>
      <c r="AM41" s="39"/>
      <c r="AN41" s="39"/>
      <c r="AO41" s="39"/>
      <c r="AP41" s="39">
        <v>2</v>
      </c>
      <c r="AQ41" s="39"/>
      <c r="AR41" s="39">
        <v>1</v>
      </c>
      <c r="AS41" s="39"/>
      <c r="AT41" s="39">
        <v>1</v>
      </c>
      <c r="AU41" s="39"/>
      <c r="AV41" s="39"/>
      <c r="AW41" s="39"/>
      <c r="AY41" s="50"/>
      <c r="AZ41" s="51"/>
      <c r="BA41" s="51"/>
      <c r="BB41" s="51"/>
    </row>
    <row r="42" spans="1:54" s="29" customFormat="1" ht="36" customHeight="1">
      <c r="A42" s="33" t="s">
        <v>14</v>
      </c>
      <c r="B42" s="34" t="s">
        <v>185</v>
      </c>
      <c r="C42" s="35" t="s">
        <v>139</v>
      </c>
      <c r="D42" s="36">
        <f t="shared" si="13"/>
        <v>75</v>
      </c>
      <c r="E42" s="36">
        <f t="shared" si="14"/>
        <v>30</v>
      </c>
      <c r="F42" s="37">
        <f t="shared" si="15"/>
        <v>15</v>
      </c>
      <c r="G42" s="37">
        <f t="shared" si="16"/>
        <v>15</v>
      </c>
      <c r="H42" s="38"/>
      <c r="I42" s="38"/>
      <c r="J42" s="38">
        <v>15</v>
      </c>
      <c r="K42" s="38"/>
      <c r="L42" s="37">
        <f t="shared" si="17"/>
        <v>0</v>
      </c>
      <c r="M42" s="36">
        <f t="shared" si="18"/>
        <v>45</v>
      </c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>
        <v>15</v>
      </c>
      <c r="AE42" s="39">
        <v>15</v>
      </c>
      <c r="AF42" s="39"/>
      <c r="AG42" s="39">
        <v>45</v>
      </c>
      <c r="AH42" s="39"/>
      <c r="AI42" s="39"/>
      <c r="AJ42" s="39"/>
      <c r="AK42" s="39"/>
      <c r="AL42" s="39"/>
      <c r="AM42" s="39"/>
      <c r="AN42" s="39"/>
      <c r="AO42" s="39"/>
      <c r="AP42" s="39">
        <v>3</v>
      </c>
      <c r="AQ42" s="39"/>
      <c r="AR42" s="39">
        <v>1</v>
      </c>
      <c r="AS42" s="39"/>
      <c r="AT42" s="39">
        <v>1</v>
      </c>
      <c r="AU42" s="39"/>
      <c r="AV42" s="39"/>
      <c r="AW42" s="39"/>
      <c r="AY42" s="50"/>
      <c r="AZ42" s="51"/>
      <c r="BA42" s="51"/>
      <c r="BB42" s="51"/>
    </row>
    <row r="43" spans="1:54" s="29" customFormat="1" ht="36" customHeight="1">
      <c r="A43" s="33" t="s">
        <v>15</v>
      </c>
      <c r="B43" s="34" t="s">
        <v>186</v>
      </c>
      <c r="C43" s="35" t="s">
        <v>148</v>
      </c>
      <c r="D43" s="36">
        <f t="shared" si="13"/>
        <v>35</v>
      </c>
      <c r="E43" s="36">
        <f t="shared" si="14"/>
        <v>30</v>
      </c>
      <c r="F43" s="37">
        <f t="shared" si="15"/>
        <v>15</v>
      </c>
      <c r="G43" s="37">
        <f t="shared" si="16"/>
        <v>15</v>
      </c>
      <c r="H43" s="38">
        <v>15</v>
      </c>
      <c r="I43" s="38"/>
      <c r="J43" s="38"/>
      <c r="K43" s="38"/>
      <c r="L43" s="37">
        <f t="shared" si="17"/>
        <v>0</v>
      </c>
      <c r="M43" s="36">
        <f t="shared" si="18"/>
        <v>5</v>
      </c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>
        <v>15</v>
      </c>
      <c r="AA43" s="39">
        <v>15</v>
      </c>
      <c r="AB43" s="39"/>
      <c r="AC43" s="39">
        <v>5</v>
      </c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>
        <v>1</v>
      </c>
      <c r="AP43" s="39"/>
      <c r="AQ43" s="39"/>
      <c r="AR43" s="39">
        <v>1</v>
      </c>
      <c r="AS43" s="39"/>
      <c r="AT43" s="39">
        <v>1</v>
      </c>
      <c r="AU43" s="39"/>
      <c r="AV43" s="39"/>
      <c r="AW43" s="39"/>
      <c r="AY43" s="50"/>
      <c r="AZ43" s="51"/>
      <c r="BA43" s="51"/>
      <c r="BB43" s="51"/>
    </row>
    <row r="44" spans="1:54" s="29" customFormat="1" ht="36" customHeight="1">
      <c r="A44" s="33" t="s">
        <v>16</v>
      </c>
      <c r="B44" s="34" t="s">
        <v>187</v>
      </c>
      <c r="C44" s="35" t="s">
        <v>148</v>
      </c>
      <c r="D44" s="36">
        <f t="shared" si="13"/>
        <v>50</v>
      </c>
      <c r="E44" s="36">
        <f t="shared" si="14"/>
        <v>30</v>
      </c>
      <c r="F44" s="37">
        <f t="shared" si="15"/>
        <v>15</v>
      </c>
      <c r="G44" s="37">
        <f t="shared" si="16"/>
        <v>15</v>
      </c>
      <c r="H44" s="38">
        <v>15</v>
      </c>
      <c r="I44" s="38"/>
      <c r="J44" s="38"/>
      <c r="K44" s="38"/>
      <c r="L44" s="37">
        <f t="shared" si="17"/>
        <v>0</v>
      </c>
      <c r="M44" s="36">
        <f t="shared" si="18"/>
        <v>20</v>
      </c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>
        <v>15</v>
      </c>
      <c r="AA44" s="39">
        <v>15</v>
      </c>
      <c r="AB44" s="39"/>
      <c r="AC44" s="39">
        <v>20</v>
      </c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>
        <v>2</v>
      </c>
      <c r="AP44" s="39"/>
      <c r="AQ44" s="39"/>
      <c r="AR44" s="39">
        <v>1</v>
      </c>
      <c r="AS44" s="39"/>
      <c r="AT44" s="39">
        <v>1</v>
      </c>
      <c r="AU44" s="39"/>
      <c r="AV44" s="39"/>
      <c r="AW44" s="39"/>
      <c r="AY44" s="50"/>
      <c r="AZ44" s="51"/>
      <c r="BA44" s="51"/>
      <c r="BB44" s="51"/>
    </row>
    <row r="45" spans="1:54" s="29" customFormat="1" ht="36" customHeight="1">
      <c r="A45" s="33" t="s">
        <v>17</v>
      </c>
      <c r="B45" s="34" t="s">
        <v>188</v>
      </c>
      <c r="C45" s="35" t="s">
        <v>142</v>
      </c>
      <c r="D45" s="36">
        <f t="shared" si="13"/>
        <v>75</v>
      </c>
      <c r="E45" s="36">
        <f t="shared" si="14"/>
        <v>30</v>
      </c>
      <c r="F45" s="37">
        <f t="shared" si="15"/>
        <v>0</v>
      </c>
      <c r="G45" s="37">
        <f t="shared" si="16"/>
        <v>30</v>
      </c>
      <c r="H45" s="38"/>
      <c r="I45" s="38">
        <v>30</v>
      </c>
      <c r="J45" s="38"/>
      <c r="K45" s="38"/>
      <c r="L45" s="37">
        <f t="shared" si="17"/>
        <v>0</v>
      </c>
      <c r="M45" s="36">
        <f t="shared" si="18"/>
        <v>45</v>
      </c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>
        <v>30</v>
      </c>
      <c r="AF45" s="39"/>
      <c r="AG45" s="39">
        <v>45</v>
      </c>
      <c r="AH45" s="39"/>
      <c r="AI45" s="39"/>
      <c r="AJ45" s="39"/>
      <c r="AK45" s="39"/>
      <c r="AL45" s="39"/>
      <c r="AM45" s="39"/>
      <c r="AN45" s="39"/>
      <c r="AO45" s="39"/>
      <c r="AP45" s="39">
        <v>3</v>
      </c>
      <c r="AQ45" s="39"/>
      <c r="AR45" s="39">
        <v>1</v>
      </c>
      <c r="AS45" s="39"/>
      <c r="AT45" s="39">
        <v>3</v>
      </c>
      <c r="AU45" s="39"/>
      <c r="AV45" s="39"/>
      <c r="AW45" s="39"/>
      <c r="AY45" s="50"/>
      <c r="AZ45" s="51"/>
      <c r="BA45" s="51"/>
      <c r="BB45" s="51"/>
    </row>
    <row r="46" spans="1:54" s="29" customFormat="1" ht="36" customHeight="1">
      <c r="A46" s="33" t="s">
        <v>18</v>
      </c>
      <c r="B46" s="34" t="s">
        <v>189</v>
      </c>
      <c r="C46" s="35" t="s">
        <v>150</v>
      </c>
      <c r="D46" s="36">
        <f t="shared" si="13"/>
        <v>125</v>
      </c>
      <c r="E46" s="36">
        <f t="shared" si="14"/>
        <v>30</v>
      </c>
      <c r="F46" s="37">
        <f t="shared" si="15"/>
        <v>0</v>
      </c>
      <c r="G46" s="37">
        <f t="shared" si="16"/>
        <v>30</v>
      </c>
      <c r="H46" s="38"/>
      <c r="I46" s="38">
        <v>30</v>
      </c>
      <c r="J46" s="38"/>
      <c r="K46" s="38"/>
      <c r="L46" s="37">
        <f t="shared" si="17"/>
        <v>0</v>
      </c>
      <c r="M46" s="36">
        <f t="shared" si="18"/>
        <v>95</v>
      </c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>
        <v>30</v>
      </c>
      <c r="AJ46" s="39"/>
      <c r="AK46" s="39">
        <v>95</v>
      </c>
      <c r="AL46" s="39"/>
      <c r="AM46" s="39"/>
      <c r="AN46" s="39"/>
      <c r="AO46" s="39"/>
      <c r="AP46" s="39"/>
      <c r="AQ46" s="39">
        <v>5</v>
      </c>
      <c r="AR46" s="39">
        <v>1</v>
      </c>
      <c r="AS46" s="39"/>
      <c r="AT46" s="39">
        <v>5</v>
      </c>
      <c r="AU46" s="39"/>
      <c r="AV46" s="39"/>
      <c r="AW46" s="39"/>
      <c r="AY46" s="50"/>
      <c r="AZ46" s="51"/>
      <c r="BA46" s="51"/>
      <c r="BB46" s="51"/>
    </row>
    <row r="47" spans="1:54" s="29" customFormat="1" ht="36" customHeight="1">
      <c r="A47" s="33" t="s">
        <v>39</v>
      </c>
      <c r="B47" s="34" t="s">
        <v>190</v>
      </c>
      <c r="C47" s="35" t="s">
        <v>147</v>
      </c>
      <c r="D47" s="36">
        <f t="shared" si="13"/>
        <v>100</v>
      </c>
      <c r="E47" s="36">
        <f t="shared" si="14"/>
        <v>30</v>
      </c>
      <c r="F47" s="37">
        <f t="shared" si="15"/>
        <v>15</v>
      </c>
      <c r="G47" s="37">
        <f t="shared" si="16"/>
        <v>15</v>
      </c>
      <c r="H47" s="38">
        <v>15</v>
      </c>
      <c r="I47" s="38"/>
      <c r="J47" s="38"/>
      <c r="K47" s="38"/>
      <c r="L47" s="37">
        <f t="shared" si="17"/>
        <v>0</v>
      </c>
      <c r="M47" s="36">
        <f t="shared" si="18"/>
        <v>70</v>
      </c>
      <c r="N47" s="39"/>
      <c r="O47" s="39"/>
      <c r="P47" s="39"/>
      <c r="Q47" s="39"/>
      <c r="R47" s="39"/>
      <c r="S47" s="39"/>
      <c r="T47" s="39"/>
      <c r="U47" s="39"/>
      <c r="V47" s="39">
        <v>15</v>
      </c>
      <c r="W47" s="39">
        <v>15</v>
      </c>
      <c r="X47" s="39"/>
      <c r="Y47" s="39">
        <v>70</v>
      </c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>
        <v>4</v>
      </c>
      <c r="AO47" s="39"/>
      <c r="AP47" s="39"/>
      <c r="AQ47" s="39"/>
      <c r="AR47" s="39">
        <v>1</v>
      </c>
      <c r="AS47" s="39"/>
      <c r="AT47" s="39">
        <v>1</v>
      </c>
      <c r="AU47" s="39"/>
      <c r="AV47" s="39"/>
      <c r="AW47" s="39"/>
      <c r="AY47" s="50"/>
      <c r="AZ47" s="51"/>
      <c r="BA47" s="51"/>
      <c r="BB47" s="51"/>
    </row>
    <row r="48" spans="1:54" s="29" customFormat="1" ht="36" customHeight="1">
      <c r="A48" s="33" t="s">
        <v>91</v>
      </c>
      <c r="B48" s="34" t="s">
        <v>227</v>
      </c>
      <c r="C48" s="35" t="s">
        <v>151</v>
      </c>
      <c r="D48" s="36">
        <f t="shared" si="13"/>
        <v>375</v>
      </c>
      <c r="E48" s="36">
        <f t="shared" si="14"/>
        <v>145</v>
      </c>
      <c r="F48" s="37">
        <f t="shared" si="15"/>
        <v>0</v>
      </c>
      <c r="G48" s="37">
        <f t="shared" si="16"/>
        <v>75</v>
      </c>
      <c r="H48" s="38"/>
      <c r="I48" s="38"/>
      <c r="J48" s="38">
        <v>75</v>
      </c>
      <c r="K48" s="38"/>
      <c r="L48" s="37">
        <f t="shared" si="17"/>
        <v>70</v>
      </c>
      <c r="M48" s="36">
        <f t="shared" si="18"/>
        <v>230</v>
      </c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>
        <v>15</v>
      </c>
      <c r="AB48" s="39"/>
      <c r="AC48" s="39">
        <v>10</v>
      </c>
      <c r="AD48" s="39"/>
      <c r="AE48" s="39">
        <v>30</v>
      </c>
      <c r="AF48" s="39">
        <v>30</v>
      </c>
      <c r="AG48" s="39">
        <v>40</v>
      </c>
      <c r="AH48" s="39"/>
      <c r="AI48" s="39">
        <v>30</v>
      </c>
      <c r="AJ48" s="39">
        <v>40</v>
      </c>
      <c r="AK48" s="39">
        <v>180</v>
      </c>
      <c r="AL48" s="39"/>
      <c r="AM48" s="39"/>
      <c r="AN48" s="39"/>
      <c r="AO48" s="39">
        <v>1</v>
      </c>
      <c r="AP48" s="39">
        <v>4</v>
      </c>
      <c r="AQ48" s="39">
        <v>10</v>
      </c>
      <c r="AR48" s="39">
        <v>6</v>
      </c>
      <c r="AS48" s="39"/>
      <c r="AT48" s="39">
        <v>15</v>
      </c>
      <c r="AU48" s="39"/>
      <c r="AV48" s="39"/>
      <c r="AW48" s="39">
        <v>15</v>
      </c>
      <c r="AY48" s="50"/>
      <c r="AZ48" s="51"/>
      <c r="BA48" s="51"/>
      <c r="BB48" s="51"/>
    </row>
    <row r="49" spans="1:54" s="29" customFormat="1" ht="36" customHeight="1">
      <c r="A49" s="33" t="s">
        <v>191</v>
      </c>
      <c r="B49" s="34" t="s">
        <v>95</v>
      </c>
      <c r="C49" s="35" t="s">
        <v>152</v>
      </c>
      <c r="D49" s="36">
        <f t="shared" si="13"/>
        <v>450</v>
      </c>
      <c r="E49" s="36">
        <f t="shared" si="14"/>
        <v>0</v>
      </c>
      <c r="F49" s="37">
        <f t="shared" si="15"/>
        <v>0</v>
      </c>
      <c r="G49" s="37">
        <f t="shared" si="16"/>
        <v>0</v>
      </c>
      <c r="H49" s="38"/>
      <c r="I49" s="38"/>
      <c r="J49" s="38"/>
      <c r="K49" s="38"/>
      <c r="L49" s="37">
        <f t="shared" si="17"/>
        <v>0</v>
      </c>
      <c r="M49" s="36">
        <f t="shared" si="18"/>
        <v>450</v>
      </c>
      <c r="N49" s="39"/>
      <c r="O49" s="39"/>
      <c r="P49" s="39"/>
      <c r="Q49" s="39"/>
      <c r="R49" s="39"/>
      <c r="S49" s="39"/>
      <c r="T49" s="39"/>
      <c r="U49" s="39">
        <v>225</v>
      </c>
      <c r="V49" s="39"/>
      <c r="W49" s="39"/>
      <c r="X49" s="39"/>
      <c r="Y49" s="39"/>
      <c r="Z49" s="39"/>
      <c r="AA49" s="39"/>
      <c r="AB49" s="39"/>
      <c r="AC49" s="39">
        <v>225</v>
      </c>
      <c r="AD49" s="39"/>
      <c r="AE49" s="39"/>
      <c r="AF49" s="39"/>
      <c r="AG49" s="39"/>
      <c r="AH49" s="39"/>
      <c r="AI49" s="39"/>
      <c r="AJ49" s="39"/>
      <c r="AK49" s="39"/>
      <c r="AL49" s="39"/>
      <c r="AM49" s="39">
        <v>9</v>
      </c>
      <c r="AN49" s="39"/>
      <c r="AO49" s="39">
        <v>9</v>
      </c>
      <c r="AP49" s="39"/>
      <c r="AQ49" s="39"/>
      <c r="AR49" s="39"/>
      <c r="AS49" s="39"/>
      <c r="AT49" s="39">
        <v>18</v>
      </c>
      <c r="AU49" s="39"/>
      <c r="AV49" s="39"/>
      <c r="AW49" s="39">
        <v>18</v>
      </c>
      <c r="AY49" s="50"/>
      <c r="AZ49" s="51"/>
      <c r="BA49" s="51"/>
      <c r="BB49" s="51"/>
    </row>
    <row r="50" spans="1:54" s="32" customFormat="1" ht="36" customHeight="1">
      <c r="A50" s="27" t="s">
        <v>36</v>
      </c>
      <c r="B50" s="49" t="s">
        <v>192</v>
      </c>
      <c r="C50" s="27"/>
      <c r="D50" s="30">
        <f aca="true" t="shared" si="19" ref="D50:AW50">SUM(D51:D57)</f>
        <v>500</v>
      </c>
      <c r="E50" s="30">
        <f t="shared" si="19"/>
        <v>240</v>
      </c>
      <c r="F50" s="31">
        <f t="shared" si="19"/>
        <v>60</v>
      </c>
      <c r="G50" s="31">
        <f t="shared" si="19"/>
        <v>180</v>
      </c>
      <c r="H50" s="31">
        <f t="shared" si="19"/>
        <v>75</v>
      </c>
      <c r="I50" s="31">
        <f t="shared" si="19"/>
        <v>105</v>
      </c>
      <c r="J50" s="31">
        <f t="shared" si="19"/>
        <v>0</v>
      </c>
      <c r="K50" s="31">
        <f t="shared" si="19"/>
        <v>0</v>
      </c>
      <c r="L50" s="31">
        <f t="shared" si="19"/>
        <v>0</v>
      </c>
      <c r="M50" s="30">
        <f t="shared" si="19"/>
        <v>260</v>
      </c>
      <c r="N50" s="31">
        <f t="shared" si="19"/>
        <v>0</v>
      </c>
      <c r="O50" s="31">
        <f t="shared" si="19"/>
        <v>0</v>
      </c>
      <c r="P50" s="31">
        <f t="shared" si="19"/>
        <v>0</v>
      </c>
      <c r="Q50" s="31">
        <f t="shared" si="19"/>
        <v>0</v>
      </c>
      <c r="R50" s="31">
        <f t="shared" si="19"/>
        <v>0</v>
      </c>
      <c r="S50" s="31">
        <f t="shared" si="19"/>
        <v>0</v>
      </c>
      <c r="T50" s="31">
        <f t="shared" si="19"/>
        <v>0</v>
      </c>
      <c r="U50" s="31">
        <f t="shared" si="19"/>
        <v>0</v>
      </c>
      <c r="V50" s="31">
        <f t="shared" si="19"/>
        <v>0</v>
      </c>
      <c r="W50" s="31">
        <f t="shared" si="19"/>
        <v>0</v>
      </c>
      <c r="X50" s="31">
        <f t="shared" si="19"/>
        <v>0</v>
      </c>
      <c r="Y50" s="31">
        <f t="shared" si="19"/>
        <v>0</v>
      </c>
      <c r="Z50" s="31">
        <f t="shared" si="19"/>
        <v>0</v>
      </c>
      <c r="AA50" s="31">
        <f t="shared" si="19"/>
        <v>0</v>
      </c>
      <c r="AB50" s="31">
        <f t="shared" si="19"/>
        <v>0</v>
      </c>
      <c r="AC50" s="31">
        <f t="shared" si="19"/>
        <v>0</v>
      </c>
      <c r="AD50" s="31">
        <f t="shared" si="19"/>
        <v>30</v>
      </c>
      <c r="AE50" s="31">
        <f t="shared" si="19"/>
        <v>75</v>
      </c>
      <c r="AF50" s="31">
        <f t="shared" si="19"/>
        <v>0</v>
      </c>
      <c r="AG50" s="31">
        <f t="shared" si="19"/>
        <v>120</v>
      </c>
      <c r="AH50" s="31">
        <f t="shared" si="19"/>
        <v>30</v>
      </c>
      <c r="AI50" s="31">
        <f t="shared" si="19"/>
        <v>105</v>
      </c>
      <c r="AJ50" s="31">
        <f t="shared" si="19"/>
        <v>0</v>
      </c>
      <c r="AK50" s="31">
        <f t="shared" si="19"/>
        <v>140</v>
      </c>
      <c r="AL50" s="31">
        <f t="shared" si="19"/>
        <v>0</v>
      </c>
      <c r="AM50" s="31">
        <f t="shared" si="19"/>
        <v>0</v>
      </c>
      <c r="AN50" s="31">
        <f t="shared" si="19"/>
        <v>0</v>
      </c>
      <c r="AO50" s="31">
        <f t="shared" si="19"/>
        <v>0</v>
      </c>
      <c r="AP50" s="31">
        <f t="shared" si="19"/>
        <v>9</v>
      </c>
      <c r="AQ50" s="31">
        <f t="shared" si="19"/>
        <v>11</v>
      </c>
      <c r="AR50" s="31">
        <f t="shared" si="19"/>
        <v>10</v>
      </c>
      <c r="AS50" s="31">
        <f t="shared" si="19"/>
        <v>0</v>
      </c>
      <c r="AT50" s="31">
        <f t="shared" si="19"/>
        <v>12</v>
      </c>
      <c r="AU50" s="31">
        <f t="shared" si="19"/>
        <v>0</v>
      </c>
      <c r="AV50" s="31">
        <f t="shared" si="19"/>
        <v>0</v>
      </c>
      <c r="AW50" s="31">
        <f t="shared" si="19"/>
        <v>20</v>
      </c>
      <c r="AY50" s="50"/>
      <c r="AZ50" s="51"/>
      <c r="BA50" s="51"/>
      <c r="BB50" s="51"/>
    </row>
    <row r="51" spans="1:54" s="29" customFormat="1" ht="36" customHeight="1">
      <c r="A51" s="33" t="s">
        <v>5</v>
      </c>
      <c r="B51" s="34" t="s">
        <v>193</v>
      </c>
      <c r="C51" s="35" t="s">
        <v>150</v>
      </c>
      <c r="D51" s="36">
        <f aca="true" t="shared" si="20" ref="D51:D57">SUM(E51,M51)</f>
        <v>50</v>
      </c>
      <c r="E51" s="36">
        <f aca="true" t="shared" si="21" ref="E51:E57">SUM(F51:G51,L51)</f>
        <v>15</v>
      </c>
      <c r="F51" s="37">
        <f aca="true" t="shared" si="22" ref="F51:G57">SUM(N51,R51,V51,Z51,AD51,AH51)</f>
        <v>0</v>
      </c>
      <c r="G51" s="37">
        <f t="shared" si="22"/>
        <v>15</v>
      </c>
      <c r="H51" s="38">
        <v>15</v>
      </c>
      <c r="I51" s="38"/>
      <c r="J51" s="38"/>
      <c r="K51" s="38"/>
      <c r="L51" s="37">
        <f aca="true" t="shared" si="23" ref="L51:M57">SUM(P51,T51,X51,AB51,AF51,AJ51)</f>
        <v>0</v>
      </c>
      <c r="M51" s="36">
        <f t="shared" si="23"/>
        <v>35</v>
      </c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>
        <v>15</v>
      </c>
      <c r="AJ51" s="39"/>
      <c r="AK51" s="39">
        <v>35</v>
      </c>
      <c r="AL51" s="39"/>
      <c r="AM51" s="39"/>
      <c r="AN51" s="39"/>
      <c r="AO51" s="39"/>
      <c r="AP51" s="39"/>
      <c r="AQ51" s="39">
        <v>2</v>
      </c>
      <c r="AR51" s="39">
        <v>1</v>
      </c>
      <c r="AS51" s="39"/>
      <c r="AT51" s="39">
        <v>2</v>
      </c>
      <c r="AU51" s="39"/>
      <c r="AV51" s="39"/>
      <c r="AW51" s="39">
        <v>2</v>
      </c>
      <c r="AY51" s="50"/>
      <c r="AZ51" s="51"/>
      <c r="BA51" s="51"/>
      <c r="BB51" s="51"/>
    </row>
    <row r="52" spans="1:54" s="29" customFormat="1" ht="36" customHeight="1">
      <c r="A52" s="33" t="s">
        <v>4</v>
      </c>
      <c r="B52" s="34" t="s">
        <v>194</v>
      </c>
      <c r="C52" s="35" t="s">
        <v>139</v>
      </c>
      <c r="D52" s="36">
        <f t="shared" si="20"/>
        <v>75</v>
      </c>
      <c r="E52" s="36">
        <f t="shared" si="21"/>
        <v>30</v>
      </c>
      <c r="F52" s="37">
        <f t="shared" si="22"/>
        <v>15</v>
      </c>
      <c r="G52" s="37">
        <f t="shared" si="22"/>
        <v>15</v>
      </c>
      <c r="H52" s="38">
        <v>15</v>
      </c>
      <c r="I52" s="38"/>
      <c r="J52" s="38"/>
      <c r="K52" s="38"/>
      <c r="L52" s="37">
        <f t="shared" si="23"/>
        <v>0</v>
      </c>
      <c r="M52" s="36">
        <f t="shared" si="23"/>
        <v>45</v>
      </c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>
        <v>15</v>
      </c>
      <c r="AE52" s="39">
        <v>15</v>
      </c>
      <c r="AF52" s="39"/>
      <c r="AG52" s="39">
        <v>45</v>
      </c>
      <c r="AH52" s="39"/>
      <c r="AI52" s="39"/>
      <c r="AJ52" s="39"/>
      <c r="AK52" s="39"/>
      <c r="AL52" s="39"/>
      <c r="AM52" s="39"/>
      <c r="AN52" s="39"/>
      <c r="AO52" s="39"/>
      <c r="AP52" s="39">
        <v>3</v>
      </c>
      <c r="AQ52" s="39"/>
      <c r="AR52" s="39">
        <v>1</v>
      </c>
      <c r="AS52" s="39"/>
      <c r="AT52" s="39">
        <v>1</v>
      </c>
      <c r="AU52" s="39"/>
      <c r="AV52" s="39"/>
      <c r="AW52" s="39">
        <v>3</v>
      </c>
      <c r="AY52" s="50"/>
      <c r="AZ52" s="51"/>
      <c r="BA52" s="51"/>
      <c r="BB52" s="51"/>
    </row>
    <row r="53" spans="1:54" s="29" customFormat="1" ht="36" customHeight="1">
      <c r="A53" s="33" t="s">
        <v>3</v>
      </c>
      <c r="B53" s="34" t="s">
        <v>195</v>
      </c>
      <c r="C53" s="35" t="s">
        <v>139</v>
      </c>
      <c r="D53" s="36">
        <f t="shared" si="20"/>
        <v>75</v>
      </c>
      <c r="E53" s="36">
        <f t="shared" si="21"/>
        <v>45</v>
      </c>
      <c r="F53" s="37">
        <f t="shared" si="22"/>
        <v>15</v>
      </c>
      <c r="G53" s="37">
        <f t="shared" si="22"/>
        <v>30</v>
      </c>
      <c r="H53" s="38">
        <v>30</v>
      </c>
      <c r="I53" s="38"/>
      <c r="J53" s="38"/>
      <c r="K53" s="38"/>
      <c r="L53" s="37">
        <f t="shared" si="23"/>
        <v>0</v>
      </c>
      <c r="M53" s="36">
        <f t="shared" si="23"/>
        <v>30</v>
      </c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>
        <v>15</v>
      </c>
      <c r="AE53" s="39">
        <v>30</v>
      </c>
      <c r="AF53" s="39"/>
      <c r="AG53" s="39">
        <v>30</v>
      </c>
      <c r="AH53" s="39"/>
      <c r="AI53" s="39"/>
      <c r="AJ53" s="39"/>
      <c r="AK53" s="39"/>
      <c r="AL53" s="39"/>
      <c r="AM53" s="39"/>
      <c r="AN53" s="39"/>
      <c r="AO53" s="39"/>
      <c r="AP53" s="39">
        <v>3</v>
      </c>
      <c r="AQ53" s="39"/>
      <c r="AR53" s="39">
        <v>2</v>
      </c>
      <c r="AS53" s="39"/>
      <c r="AT53" s="39">
        <v>1</v>
      </c>
      <c r="AU53" s="39"/>
      <c r="AV53" s="39"/>
      <c r="AW53" s="39">
        <v>3</v>
      </c>
      <c r="AY53" s="50"/>
      <c r="AZ53" s="51"/>
      <c r="BA53" s="51"/>
      <c r="BB53" s="51"/>
    </row>
    <row r="54" spans="1:54" s="29" customFormat="1" ht="36" customHeight="1">
      <c r="A54" s="33" t="s">
        <v>2</v>
      </c>
      <c r="B54" s="34" t="s">
        <v>196</v>
      </c>
      <c r="C54" s="35" t="s">
        <v>142</v>
      </c>
      <c r="D54" s="36">
        <f t="shared" si="20"/>
        <v>75</v>
      </c>
      <c r="E54" s="36">
        <f t="shared" si="21"/>
        <v>30</v>
      </c>
      <c r="F54" s="37">
        <f t="shared" si="22"/>
        <v>0</v>
      </c>
      <c r="G54" s="37">
        <f t="shared" si="22"/>
        <v>30</v>
      </c>
      <c r="H54" s="38"/>
      <c r="I54" s="38">
        <v>30</v>
      </c>
      <c r="J54" s="38"/>
      <c r="K54" s="38"/>
      <c r="L54" s="37">
        <f t="shared" si="23"/>
        <v>0</v>
      </c>
      <c r="M54" s="36">
        <f t="shared" si="23"/>
        <v>45</v>
      </c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>
        <v>30</v>
      </c>
      <c r="AF54" s="39"/>
      <c r="AG54" s="39">
        <v>45</v>
      </c>
      <c r="AH54" s="39"/>
      <c r="AI54" s="39"/>
      <c r="AJ54" s="39"/>
      <c r="AK54" s="39"/>
      <c r="AL54" s="39"/>
      <c r="AM54" s="39"/>
      <c r="AN54" s="39"/>
      <c r="AO54" s="39"/>
      <c r="AP54" s="39">
        <v>3</v>
      </c>
      <c r="AQ54" s="39"/>
      <c r="AR54" s="39">
        <v>1</v>
      </c>
      <c r="AS54" s="39"/>
      <c r="AT54" s="39">
        <v>3</v>
      </c>
      <c r="AU54" s="39"/>
      <c r="AV54" s="39"/>
      <c r="AW54" s="39">
        <v>3</v>
      </c>
      <c r="AY54" s="50"/>
      <c r="AZ54" s="51"/>
      <c r="BA54" s="51"/>
      <c r="BB54" s="51"/>
    </row>
    <row r="55" spans="1:54" s="29" customFormat="1" ht="36" customHeight="1">
      <c r="A55" s="33" t="s">
        <v>1</v>
      </c>
      <c r="B55" s="34" t="s">
        <v>197</v>
      </c>
      <c r="C55" s="35" t="s">
        <v>150</v>
      </c>
      <c r="D55" s="36">
        <f t="shared" si="20"/>
        <v>75</v>
      </c>
      <c r="E55" s="36">
        <f t="shared" si="21"/>
        <v>45</v>
      </c>
      <c r="F55" s="37">
        <f t="shared" si="22"/>
        <v>15</v>
      </c>
      <c r="G55" s="37">
        <f t="shared" si="22"/>
        <v>30</v>
      </c>
      <c r="H55" s="38"/>
      <c r="I55" s="38">
        <v>30</v>
      </c>
      <c r="J55" s="38"/>
      <c r="K55" s="38"/>
      <c r="L55" s="37">
        <f t="shared" si="23"/>
        <v>0</v>
      </c>
      <c r="M55" s="36">
        <f t="shared" si="23"/>
        <v>30</v>
      </c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>
        <v>15</v>
      </c>
      <c r="AI55" s="39">
        <v>30</v>
      </c>
      <c r="AJ55" s="39"/>
      <c r="AK55" s="39">
        <v>30</v>
      </c>
      <c r="AL55" s="39"/>
      <c r="AM55" s="39"/>
      <c r="AN55" s="39"/>
      <c r="AO55" s="39"/>
      <c r="AP55" s="39"/>
      <c r="AQ55" s="39">
        <v>3</v>
      </c>
      <c r="AR55" s="39">
        <v>2</v>
      </c>
      <c r="AS55" s="39"/>
      <c r="AT55" s="39">
        <v>1</v>
      </c>
      <c r="AU55" s="39"/>
      <c r="AV55" s="39"/>
      <c r="AW55" s="39">
        <v>3</v>
      </c>
      <c r="AY55" s="50"/>
      <c r="AZ55" s="51"/>
      <c r="BA55" s="51"/>
      <c r="BB55" s="51"/>
    </row>
    <row r="56" spans="1:54" s="29" customFormat="1" ht="36" customHeight="1">
      <c r="A56" s="33" t="s">
        <v>0</v>
      </c>
      <c r="B56" s="34" t="s">
        <v>198</v>
      </c>
      <c r="C56" s="35" t="s">
        <v>180</v>
      </c>
      <c r="D56" s="36">
        <f t="shared" si="20"/>
        <v>75</v>
      </c>
      <c r="E56" s="36">
        <f t="shared" si="21"/>
        <v>45</v>
      </c>
      <c r="F56" s="37">
        <f t="shared" si="22"/>
        <v>15</v>
      </c>
      <c r="G56" s="37">
        <f t="shared" si="22"/>
        <v>30</v>
      </c>
      <c r="H56" s="38">
        <v>15</v>
      </c>
      <c r="I56" s="38">
        <v>15</v>
      </c>
      <c r="J56" s="38"/>
      <c r="K56" s="38"/>
      <c r="L56" s="37">
        <f t="shared" si="23"/>
        <v>0</v>
      </c>
      <c r="M56" s="36">
        <f t="shared" si="23"/>
        <v>30</v>
      </c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>
        <v>15</v>
      </c>
      <c r="AI56" s="39">
        <v>30</v>
      </c>
      <c r="AJ56" s="39"/>
      <c r="AK56" s="39">
        <v>30</v>
      </c>
      <c r="AL56" s="39"/>
      <c r="AM56" s="39"/>
      <c r="AN56" s="39"/>
      <c r="AO56" s="39"/>
      <c r="AP56" s="39"/>
      <c r="AQ56" s="39">
        <v>3</v>
      </c>
      <c r="AR56" s="39">
        <v>2</v>
      </c>
      <c r="AS56" s="39"/>
      <c r="AT56" s="39">
        <v>1</v>
      </c>
      <c r="AU56" s="39"/>
      <c r="AV56" s="39"/>
      <c r="AW56" s="39">
        <v>3</v>
      </c>
      <c r="AY56" s="50"/>
      <c r="AZ56" s="51"/>
      <c r="BA56" s="51"/>
      <c r="BB56" s="51"/>
    </row>
    <row r="57" spans="1:54" s="29" customFormat="1" ht="36" customHeight="1">
      <c r="A57" s="33" t="s">
        <v>10</v>
      </c>
      <c r="B57" s="34" t="s">
        <v>199</v>
      </c>
      <c r="C57" s="35" t="s">
        <v>150</v>
      </c>
      <c r="D57" s="36">
        <f t="shared" si="20"/>
        <v>75</v>
      </c>
      <c r="E57" s="36">
        <f t="shared" si="21"/>
        <v>30</v>
      </c>
      <c r="F57" s="37">
        <f t="shared" si="22"/>
        <v>0</v>
      </c>
      <c r="G57" s="37">
        <f t="shared" si="22"/>
        <v>30</v>
      </c>
      <c r="H57" s="38"/>
      <c r="I57" s="38">
        <v>30</v>
      </c>
      <c r="J57" s="38"/>
      <c r="K57" s="38"/>
      <c r="L57" s="37">
        <f t="shared" si="23"/>
        <v>0</v>
      </c>
      <c r="M57" s="36">
        <f t="shared" si="23"/>
        <v>45</v>
      </c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>
        <v>30</v>
      </c>
      <c r="AJ57" s="39"/>
      <c r="AK57" s="39">
        <v>45</v>
      </c>
      <c r="AL57" s="39"/>
      <c r="AM57" s="39"/>
      <c r="AN57" s="39"/>
      <c r="AO57" s="39"/>
      <c r="AP57" s="39"/>
      <c r="AQ57" s="39">
        <v>3</v>
      </c>
      <c r="AR57" s="39">
        <v>1</v>
      </c>
      <c r="AS57" s="39"/>
      <c r="AT57" s="39">
        <v>3</v>
      </c>
      <c r="AU57" s="39"/>
      <c r="AV57" s="39"/>
      <c r="AW57" s="39">
        <v>3</v>
      </c>
      <c r="AY57" s="50"/>
      <c r="AZ57" s="51"/>
      <c r="BA57" s="51"/>
      <c r="BB57" s="51"/>
    </row>
    <row r="58" spans="1:54" s="32" customFormat="1" ht="36" customHeight="1">
      <c r="A58" s="27" t="s">
        <v>37</v>
      </c>
      <c r="B58" s="49" t="s">
        <v>200</v>
      </c>
      <c r="C58" s="27"/>
      <c r="D58" s="30">
        <f aca="true" t="shared" si="24" ref="D58:K58">SUM(D59:D65)</f>
        <v>500</v>
      </c>
      <c r="E58" s="30">
        <f t="shared" si="24"/>
        <v>240</v>
      </c>
      <c r="F58" s="31">
        <f t="shared" si="24"/>
        <v>60</v>
      </c>
      <c r="G58" s="31">
        <f t="shared" si="24"/>
        <v>180</v>
      </c>
      <c r="H58" s="31">
        <f t="shared" si="24"/>
        <v>75</v>
      </c>
      <c r="I58" s="31">
        <f t="shared" si="24"/>
        <v>105</v>
      </c>
      <c r="J58" s="31">
        <f t="shared" si="24"/>
        <v>0</v>
      </c>
      <c r="K58" s="31">
        <f t="shared" si="24"/>
        <v>0</v>
      </c>
      <c r="L58" s="31"/>
      <c r="M58" s="30">
        <f aca="true" t="shared" si="25" ref="M58:AW58">SUM(M59:M65)</f>
        <v>260</v>
      </c>
      <c r="N58" s="31">
        <f t="shared" si="25"/>
        <v>0</v>
      </c>
      <c r="O58" s="31">
        <f t="shared" si="25"/>
        <v>0</v>
      </c>
      <c r="P58" s="31">
        <f t="shared" si="25"/>
        <v>0</v>
      </c>
      <c r="Q58" s="31">
        <f t="shared" si="25"/>
        <v>0</v>
      </c>
      <c r="R58" s="31">
        <f t="shared" si="25"/>
        <v>0</v>
      </c>
      <c r="S58" s="31">
        <f t="shared" si="25"/>
        <v>0</v>
      </c>
      <c r="T58" s="31">
        <f t="shared" si="25"/>
        <v>0</v>
      </c>
      <c r="U58" s="31">
        <f t="shared" si="25"/>
        <v>0</v>
      </c>
      <c r="V58" s="31">
        <f t="shared" si="25"/>
        <v>0</v>
      </c>
      <c r="W58" s="31">
        <f t="shared" si="25"/>
        <v>0</v>
      </c>
      <c r="X58" s="31">
        <f t="shared" si="25"/>
        <v>0</v>
      </c>
      <c r="Y58" s="31">
        <f t="shared" si="25"/>
        <v>0</v>
      </c>
      <c r="Z58" s="31">
        <f t="shared" si="25"/>
        <v>0</v>
      </c>
      <c r="AA58" s="31">
        <f t="shared" si="25"/>
        <v>0</v>
      </c>
      <c r="AB58" s="31">
        <f t="shared" si="25"/>
        <v>0</v>
      </c>
      <c r="AC58" s="31">
        <f t="shared" si="25"/>
        <v>0</v>
      </c>
      <c r="AD58" s="31">
        <f t="shared" si="25"/>
        <v>45</v>
      </c>
      <c r="AE58" s="31">
        <f t="shared" si="25"/>
        <v>90</v>
      </c>
      <c r="AF58" s="31">
        <f t="shared" si="25"/>
        <v>0</v>
      </c>
      <c r="AG58" s="31">
        <f t="shared" si="25"/>
        <v>90</v>
      </c>
      <c r="AH58" s="31">
        <f t="shared" si="25"/>
        <v>15</v>
      </c>
      <c r="AI58" s="31">
        <f t="shared" si="25"/>
        <v>90</v>
      </c>
      <c r="AJ58" s="31">
        <f t="shared" si="25"/>
        <v>0</v>
      </c>
      <c r="AK58" s="31">
        <f t="shared" si="25"/>
        <v>170</v>
      </c>
      <c r="AL58" s="31">
        <f t="shared" si="25"/>
        <v>0</v>
      </c>
      <c r="AM58" s="31">
        <f t="shared" si="25"/>
        <v>0</v>
      </c>
      <c r="AN58" s="31">
        <f t="shared" si="25"/>
        <v>0</v>
      </c>
      <c r="AO58" s="31">
        <f t="shared" si="25"/>
        <v>0</v>
      </c>
      <c r="AP58" s="31">
        <f t="shared" si="25"/>
        <v>9</v>
      </c>
      <c r="AQ58" s="31">
        <f t="shared" si="25"/>
        <v>11</v>
      </c>
      <c r="AR58" s="31">
        <f t="shared" si="25"/>
        <v>10</v>
      </c>
      <c r="AS58" s="31">
        <f t="shared" si="25"/>
        <v>0</v>
      </c>
      <c r="AT58" s="31">
        <f t="shared" si="25"/>
        <v>12</v>
      </c>
      <c r="AU58" s="31">
        <f t="shared" si="25"/>
        <v>0</v>
      </c>
      <c r="AV58" s="31">
        <f t="shared" si="25"/>
        <v>0</v>
      </c>
      <c r="AW58" s="31">
        <f t="shared" si="25"/>
        <v>20</v>
      </c>
      <c r="AY58" s="50"/>
      <c r="AZ58" s="51"/>
      <c r="BA58" s="51"/>
      <c r="BB58" s="51"/>
    </row>
    <row r="59" spans="1:54" s="29" customFormat="1" ht="36" customHeight="1">
      <c r="A59" s="33" t="s">
        <v>5</v>
      </c>
      <c r="B59" s="34" t="s">
        <v>228</v>
      </c>
      <c r="C59" s="35" t="s">
        <v>142</v>
      </c>
      <c r="D59" s="36">
        <f aca="true" t="shared" si="26" ref="D59:D65">SUM(E59,M59)</f>
        <v>50</v>
      </c>
      <c r="E59" s="36">
        <f aca="true" t="shared" si="27" ref="E59:E65">SUM(F59:G59,L59)</f>
        <v>30</v>
      </c>
      <c r="F59" s="37">
        <f aca="true" t="shared" si="28" ref="F59:G65">SUM(N59,R59,V59,Z59,AD59,AH59)</f>
        <v>15</v>
      </c>
      <c r="G59" s="37">
        <f t="shared" si="28"/>
        <v>15</v>
      </c>
      <c r="H59" s="38"/>
      <c r="I59" s="38">
        <v>15</v>
      </c>
      <c r="J59" s="38"/>
      <c r="K59" s="38"/>
      <c r="L59" s="37">
        <f aca="true" t="shared" si="29" ref="L59:M65">SUM(P59,T59,X59,AB59,AF59,AJ59)</f>
        <v>0</v>
      </c>
      <c r="M59" s="36">
        <f t="shared" si="29"/>
        <v>20</v>
      </c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>
        <v>15</v>
      </c>
      <c r="AE59" s="39">
        <v>15</v>
      </c>
      <c r="AF59" s="39"/>
      <c r="AG59" s="39">
        <v>20</v>
      </c>
      <c r="AH59" s="39"/>
      <c r="AI59" s="39"/>
      <c r="AJ59" s="39"/>
      <c r="AK59" s="39"/>
      <c r="AL59" s="39"/>
      <c r="AM59" s="39"/>
      <c r="AN59" s="39"/>
      <c r="AO59" s="39"/>
      <c r="AP59" s="39">
        <v>2</v>
      </c>
      <c r="AQ59" s="39"/>
      <c r="AR59" s="39">
        <v>1</v>
      </c>
      <c r="AS59" s="39"/>
      <c r="AT59" s="39">
        <v>1</v>
      </c>
      <c r="AU59" s="39"/>
      <c r="AV59" s="39"/>
      <c r="AW59" s="39">
        <v>2</v>
      </c>
      <c r="AY59" s="50"/>
      <c r="AZ59" s="51"/>
      <c r="BA59" s="51"/>
      <c r="BB59" s="51"/>
    </row>
    <row r="60" spans="1:54" s="29" customFormat="1" ht="36" customHeight="1">
      <c r="A60" s="33" t="s">
        <v>4</v>
      </c>
      <c r="B60" s="34" t="s">
        <v>202</v>
      </c>
      <c r="C60" s="35" t="s">
        <v>150</v>
      </c>
      <c r="D60" s="36">
        <f t="shared" si="26"/>
        <v>100</v>
      </c>
      <c r="E60" s="36">
        <f t="shared" si="27"/>
        <v>30</v>
      </c>
      <c r="F60" s="37">
        <f t="shared" si="28"/>
        <v>0</v>
      </c>
      <c r="G60" s="37">
        <f t="shared" si="28"/>
        <v>30</v>
      </c>
      <c r="H60" s="38"/>
      <c r="I60" s="38">
        <v>30</v>
      </c>
      <c r="J60" s="38"/>
      <c r="K60" s="38"/>
      <c r="L60" s="37">
        <f t="shared" si="29"/>
        <v>0</v>
      </c>
      <c r="M60" s="36">
        <f t="shared" si="29"/>
        <v>70</v>
      </c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>
        <v>30</v>
      </c>
      <c r="AJ60" s="39"/>
      <c r="AK60" s="39">
        <v>70</v>
      </c>
      <c r="AL60" s="39"/>
      <c r="AM60" s="39"/>
      <c r="AN60" s="39"/>
      <c r="AO60" s="39"/>
      <c r="AP60" s="39"/>
      <c r="AQ60" s="39">
        <v>4</v>
      </c>
      <c r="AR60" s="39">
        <v>1</v>
      </c>
      <c r="AS60" s="39"/>
      <c r="AT60" s="39">
        <v>4</v>
      </c>
      <c r="AU60" s="39"/>
      <c r="AV60" s="39"/>
      <c r="AW60" s="39">
        <v>4</v>
      </c>
      <c r="AY60" s="50"/>
      <c r="AZ60" s="51"/>
      <c r="BA60" s="51"/>
      <c r="BB60" s="51"/>
    </row>
    <row r="61" spans="1:54" s="29" customFormat="1" ht="36" customHeight="1">
      <c r="A61" s="33" t="s">
        <v>3</v>
      </c>
      <c r="B61" s="34" t="s">
        <v>203</v>
      </c>
      <c r="C61" s="35" t="s">
        <v>142</v>
      </c>
      <c r="D61" s="36">
        <f t="shared" si="26"/>
        <v>50</v>
      </c>
      <c r="E61" s="36">
        <f t="shared" si="27"/>
        <v>30</v>
      </c>
      <c r="F61" s="37">
        <f t="shared" si="28"/>
        <v>15</v>
      </c>
      <c r="G61" s="37">
        <f t="shared" si="28"/>
        <v>15</v>
      </c>
      <c r="H61" s="38">
        <v>15</v>
      </c>
      <c r="I61" s="38"/>
      <c r="J61" s="38"/>
      <c r="K61" s="38"/>
      <c r="L61" s="37">
        <f t="shared" si="29"/>
        <v>0</v>
      </c>
      <c r="M61" s="36">
        <f t="shared" si="29"/>
        <v>20</v>
      </c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>
        <v>15</v>
      </c>
      <c r="AE61" s="39">
        <v>15</v>
      </c>
      <c r="AF61" s="39"/>
      <c r="AG61" s="39">
        <v>20</v>
      </c>
      <c r="AH61" s="39"/>
      <c r="AI61" s="39"/>
      <c r="AJ61" s="39"/>
      <c r="AK61" s="39"/>
      <c r="AL61" s="39"/>
      <c r="AM61" s="39"/>
      <c r="AN61" s="39"/>
      <c r="AO61" s="39"/>
      <c r="AP61" s="39">
        <v>2</v>
      </c>
      <c r="AQ61" s="39"/>
      <c r="AR61" s="39">
        <v>1</v>
      </c>
      <c r="AS61" s="39"/>
      <c r="AT61" s="39">
        <v>1</v>
      </c>
      <c r="AU61" s="39"/>
      <c r="AV61" s="39"/>
      <c r="AW61" s="39">
        <v>2</v>
      </c>
      <c r="AY61" s="50"/>
      <c r="AZ61" s="51"/>
      <c r="BA61" s="51"/>
      <c r="BB61" s="51"/>
    </row>
    <row r="62" spans="1:54" s="29" customFormat="1" ht="36" customHeight="1">
      <c r="A62" s="33" t="s">
        <v>2</v>
      </c>
      <c r="B62" s="34" t="s">
        <v>204</v>
      </c>
      <c r="C62" s="35" t="s">
        <v>139</v>
      </c>
      <c r="D62" s="36">
        <f t="shared" si="26"/>
        <v>75</v>
      </c>
      <c r="E62" s="36">
        <f t="shared" si="27"/>
        <v>45</v>
      </c>
      <c r="F62" s="37">
        <f t="shared" si="28"/>
        <v>15</v>
      </c>
      <c r="G62" s="37">
        <f t="shared" si="28"/>
        <v>30</v>
      </c>
      <c r="H62" s="38"/>
      <c r="I62" s="38">
        <v>30</v>
      </c>
      <c r="J62" s="38"/>
      <c r="K62" s="38"/>
      <c r="L62" s="37">
        <f t="shared" si="29"/>
        <v>0</v>
      </c>
      <c r="M62" s="36">
        <f t="shared" si="29"/>
        <v>30</v>
      </c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>
        <v>15</v>
      </c>
      <c r="AE62" s="39">
        <v>30</v>
      </c>
      <c r="AF62" s="39"/>
      <c r="AG62" s="39">
        <v>30</v>
      </c>
      <c r="AH62" s="39"/>
      <c r="AI62" s="39"/>
      <c r="AJ62" s="39"/>
      <c r="AK62" s="39"/>
      <c r="AL62" s="39"/>
      <c r="AM62" s="39"/>
      <c r="AN62" s="39"/>
      <c r="AO62" s="39"/>
      <c r="AP62" s="39">
        <v>3</v>
      </c>
      <c r="AQ62" s="39"/>
      <c r="AR62" s="39">
        <v>2</v>
      </c>
      <c r="AS62" s="39"/>
      <c r="AT62" s="39">
        <v>1</v>
      </c>
      <c r="AU62" s="39"/>
      <c r="AV62" s="39"/>
      <c r="AW62" s="39">
        <v>3</v>
      </c>
      <c r="AY62" s="50"/>
      <c r="AZ62" s="51"/>
      <c r="BA62" s="51"/>
      <c r="BB62" s="51"/>
    </row>
    <row r="63" spans="1:54" s="29" customFormat="1" ht="36" customHeight="1">
      <c r="A63" s="33" t="s">
        <v>1</v>
      </c>
      <c r="B63" s="34" t="s">
        <v>205</v>
      </c>
      <c r="C63" s="35" t="s">
        <v>180</v>
      </c>
      <c r="D63" s="36">
        <f t="shared" si="26"/>
        <v>100</v>
      </c>
      <c r="E63" s="36">
        <f t="shared" si="27"/>
        <v>45</v>
      </c>
      <c r="F63" s="37">
        <f t="shared" si="28"/>
        <v>15</v>
      </c>
      <c r="G63" s="37">
        <f t="shared" si="28"/>
        <v>30</v>
      </c>
      <c r="H63" s="38">
        <v>30</v>
      </c>
      <c r="I63" s="38"/>
      <c r="J63" s="38"/>
      <c r="K63" s="38"/>
      <c r="L63" s="37">
        <f t="shared" si="29"/>
        <v>0</v>
      </c>
      <c r="M63" s="36">
        <f t="shared" si="29"/>
        <v>55</v>
      </c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>
        <v>15</v>
      </c>
      <c r="AI63" s="39">
        <v>30</v>
      </c>
      <c r="AJ63" s="39"/>
      <c r="AK63" s="39">
        <v>55</v>
      </c>
      <c r="AL63" s="39"/>
      <c r="AM63" s="39"/>
      <c r="AN63" s="39"/>
      <c r="AO63" s="39"/>
      <c r="AP63" s="39"/>
      <c r="AQ63" s="39">
        <v>4</v>
      </c>
      <c r="AR63" s="39">
        <v>2</v>
      </c>
      <c r="AS63" s="39"/>
      <c r="AT63" s="39">
        <v>1</v>
      </c>
      <c r="AU63" s="39"/>
      <c r="AV63" s="39"/>
      <c r="AW63" s="39">
        <v>4</v>
      </c>
      <c r="AY63" s="50"/>
      <c r="AZ63" s="51"/>
      <c r="BA63" s="51"/>
      <c r="BB63" s="51"/>
    </row>
    <row r="64" spans="1:54" s="29" customFormat="1" ht="36" customHeight="1">
      <c r="A64" s="33" t="s">
        <v>0</v>
      </c>
      <c r="B64" s="34" t="s">
        <v>206</v>
      </c>
      <c r="C64" s="35" t="s">
        <v>139</v>
      </c>
      <c r="D64" s="36">
        <f t="shared" si="26"/>
        <v>50</v>
      </c>
      <c r="E64" s="36">
        <f t="shared" si="27"/>
        <v>30</v>
      </c>
      <c r="F64" s="37">
        <f t="shared" si="28"/>
        <v>0</v>
      </c>
      <c r="G64" s="37">
        <f t="shared" si="28"/>
        <v>30</v>
      </c>
      <c r="H64" s="38">
        <v>30</v>
      </c>
      <c r="I64" s="38"/>
      <c r="J64" s="38"/>
      <c r="K64" s="38"/>
      <c r="L64" s="37">
        <f t="shared" si="29"/>
        <v>0</v>
      </c>
      <c r="M64" s="36">
        <f t="shared" si="29"/>
        <v>20</v>
      </c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>
        <v>30</v>
      </c>
      <c r="AF64" s="39"/>
      <c r="AG64" s="39">
        <v>20</v>
      </c>
      <c r="AH64" s="39"/>
      <c r="AI64" s="39" t="s">
        <v>207</v>
      </c>
      <c r="AJ64" s="39"/>
      <c r="AK64" s="39"/>
      <c r="AL64" s="39"/>
      <c r="AM64" s="39"/>
      <c r="AN64" s="39"/>
      <c r="AO64" s="39"/>
      <c r="AP64" s="39">
        <v>2</v>
      </c>
      <c r="AQ64" s="39"/>
      <c r="AR64" s="39">
        <v>1</v>
      </c>
      <c r="AS64" s="39"/>
      <c r="AT64" s="39">
        <v>1</v>
      </c>
      <c r="AU64" s="39"/>
      <c r="AV64" s="39"/>
      <c r="AW64" s="39">
        <v>2</v>
      </c>
      <c r="AY64" s="50"/>
      <c r="AZ64" s="51"/>
      <c r="BA64" s="51"/>
      <c r="BB64" s="51"/>
    </row>
    <row r="65" spans="1:54" s="29" customFormat="1" ht="45.75">
      <c r="A65" s="33" t="s">
        <v>10</v>
      </c>
      <c r="B65" s="34" t="s">
        <v>208</v>
      </c>
      <c r="C65" s="35" t="s">
        <v>150</v>
      </c>
      <c r="D65" s="36">
        <f t="shared" si="26"/>
        <v>75</v>
      </c>
      <c r="E65" s="36">
        <f t="shared" si="27"/>
        <v>30</v>
      </c>
      <c r="F65" s="37">
        <f t="shared" si="28"/>
        <v>0</v>
      </c>
      <c r="G65" s="37">
        <f t="shared" si="28"/>
        <v>30</v>
      </c>
      <c r="H65" s="38"/>
      <c r="I65" s="38">
        <v>30</v>
      </c>
      <c r="J65" s="38"/>
      <c r="K65" s="38"/>
      <c r="L65" s="37">
        <f t="shared" si="29"/>
        <v>0</v>
      </c>
      <c r="M65" s="36">
        <f t="shared" si="29"/>
        <v>45</v>
      </c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>
        <v>30</v>
      </c>
      <c r="AJ65" s="39"/>
      <c r="AK65" s="39">
        <v>45</v>
      </c>
      <c r="AL65" s="39"/>
      <c r="AM65" s="39"/>
      <c r="AN65" s="39"/>
      <c r="AO65" s="39"/>
      <c r="AP65" s="39"/>
      <c r="AQ65" s="39">
        <v>3</v>
      </c>
      <c r="AR65" s="39">
        <v>2</v>
      </c>
      <c r="AS65" s="39"/>
      <c r="AT65" s="39">
        <v>3</v>
      </c>
      <c r="AU65" s="39"/>
      <c r="AV65" s="39"/>
      <c r="AW65" s="39">
        <v>3</v>
      </c>
      <c r="AY65" s="50"/>
      <c r="AZ65" s="51"/>
      <c r="BA65" s="51"/>
      <c r="BB65" s="51"/>
    </row>
    <row r="66" spans="1:54" s="32" customFormat="1" ht="36" customHeight="1">
      <c r="A66" s="27" t="s">
        <v>38</v>
      </c>
      <c r="B66" s="49" t="s">
        <v>209</v>
      </c>
      <c r="C66" s="27"/>
      <c r="D66" s="30">
        <f aca="true" t="shared" si="30" ref="D66:AW66">SUM(D67:D73)</f>
        <v>500</v>
      </c>
      <c r="E66" s="30">
        <f t="shared" si="30"/>
        <v>240</v>
      </c>
      <c r="F66" s="31">
        <f t="shared" si="30"/>
        <v>60</v>
      </c>
      <c r="G66" s="31">
        <f t="shared" si="30"/>
        <v>180</v>
      </c>
      <c r="H66" s="31">
        <f t="shared" si="30"/>
        <v>75</v>
      </c>
      <c r="I66" s="31">
        <f t="shared" si="30"/>
        <v>105</v>
      </c>
      <c r="J66" s="31">
        <f t="shared" si="30"/>
        <v>0</v>
      </c>
      <c r="K66" s="31">
        <f t="shared" si="30"/>
        <v>0</v>
      </c>
      <c r="L66" s="31">
        <f t="shared" si="30"/>
        <v>0</v>
      </c>
      <c r="M66" s="30">
        <f t="shared" si="30"/>
        <v>260</v>
      </c>
      <c r="N66" s="31">
        <f t="shared" si="30"/>
        <v>0</v>
      </c>
      <c r="O66" s="31">
        <f t="shared" si="30"/>
        <v>0</v>
      </c>
      <c r="P66" s="31">
        <f t="shared" si="30"/>
        <v>0</v>
      </c>
      <c r="Q66" s="31">
        <f t="shared" si="30"/>
        <v>0</v>
      </c>
      <c r="R66" s="31">
        <f t="shared" si="30"/>
        <v>0</v>
      </c>
      <c r="S66" s="31">
        <f t="shared" si="30"/>
        <v>0</v>
      </c>
      <c r="T66" s="31">
        <f t="shared" si="30"/>
        <v>0</v>
      </c>
      <c r="U66" s="31">
        <f t="shared" si="30"/>
        <v>0</v>
      </c>
      <c r="V66" s="31">
        <f t="shared" si="30"/>
        <v>0</v>
      </c>
      <c r="W66" s="31">
        <f t="shared" si="30"/>
        <v>0</v>
      </c>
      <c r="X66" s="31">
        <f t="shared" si="30"/>
        <v>0</v>
      </c>
      <c r="Y66" s="31">
        <f t="shared" si="30"/>
        <v>0</v>
      </c>
      <c r="Z66" s="31">
        <f t="shared" si="30"/>
        <v>0</v>
      </c>
      <c r="AA66" s="31">
        <f t="shared" si="30"/>
        <v>0</v>
      </c>
      <c r="AB66" s="31">
        <f t="shared" si="30"/>
        <v>0</v>
      </c>
      <c r="AC66" s="31">
        <f t="shared" si="30"/>
        <v>0</v>
      </c>
      <c r="AD66" s="31">
        <f t="shared" si="30"/>
        <v>45</v>
      </c>
      <c r="AE66" s="31">
        <f t="shared" si="30"/>
        <v>90</v>
      </c>
      <c r="AF66" s="31">
        <f t="shared" si="30"/>
        <v>0</v>
      </c>
      <c r="AG66" s="31">
        <f t="shared" si="30"/>
        <v>90</v>
      </c>
      <c r="AH66" s="31">
        <f t="shared" si="30"/>
        <v>15</v>
      </c>
      <c r="AI66" s="31">
        <f t="shared" si="30"/>
        <v>90</v>
      </c>
      <c r="AJ66" s="31">
        <f t="shared" si="30"/>
        <v>0</v>
      </c>
      <c r="AK66" s="31">
        <f t="shared" si="30"/>
        <v>170</v>
      </c>
      <c r="AL66" s="31">
        <f t="shared" si="30"/>
        <v>0</v>
      </c>
      <c r="AM66" s="31">
        <f t="shared" si="30"/>
        <v>0</v>
      </c>
      <c r="AN66" s="31">
        <f t="shared" si="30"/>
        <v>0</v>
      </c>
      <c r="AO66" s="31">
        <f t="shared" si="30"/>
        <v>0</v>
      </c>
      <c r="AP66" s="31">
        <f t="shared" si="30"/>
        <v>9</v>
      </c>
      <c r="AQ66" s="31">
        <f t="shared" si="30"/>
        <v>11</v>
      </c>
      <c r="AR66" s="31">
        <f t="shared" si="30"/>
        <v>10</v>
      </c>
      <c r="AS66" s="31">
        <f t="shared" si="30"/>
        <v>0</v>
      </c>
      <c r="AT66" s="31">
        <f t="shared" si="30"/>
        <v>12</v>
      </c>
      <c r="AU66" s="31">
        <f t="shared" si="30"/>
        <v>0</v>
      </c>
      <c r="AV66" s="31">
        <f t="shared" si="30"/>
        <v>0</v>
      </c>
      <c r="AW66" s="31">
        <f t="shared" si="30"/>
        <v>20</v>
      </c>
      <c r="AY66" s="50"/>
      <c r="AZ66" s="51"/>
      <c r="BA66" s="51"/>
      <c r="BB66" s="51"/>
    </row>
    <row r="67" spans="1:54" s="29" customFormat="1" ht="36" customHeight="1">
      <c r="A67" s="33" t="s">
        <v>5</v>
      </c>
      <c r="B67" s="34" t="s">
        <v>210</v>
      </c>
      <c r="C67" s="35" t="s">
        <v>142</v>
      </c>
      <c r="D67" s="36">
        <f aca="true" t="shared" si="31" ref="D67:D73">SUM(E67,M67)</f>
        <v>50</v>
      </c>
      <c r="E67" s="36">
        <f aca="true" t="shared" si="32" ref="E67:E73">SUM(F67:G67,L67)</f>
        <v>30</v>
      </c>
      <c r="F67" s="37">
        <f aca="true" t="shared" si="33" ref="F67:G73">SUM(N67,R67,V67,Z67,AD67,AH67)</f>
        <v>15</v>
      </c>
      <c r="G67" s="37">
        <f t="shared" si="33"/>
        <v>15</v>
      </c>
      <c r="H67" s="38">
        <v>15</v>
      </c>
      <c r="I67" s="38"/>
      <c r="J67" s="38"/>
      <c r="K67" s="38"/>
      <c r="L67" s="37">
        <f aca="true" t="shared" si="34" ref="L67:M73">SUM(P67,T67,X67,AB67,AF67,AJ67)</f>
        <v>0</v>
      </c>
      <c r="M67" s="36">
        <f t="shared" si="34"/>
        <v>20</v>
      </c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>
        <v>15</v>
      </c>
      <c r="AE67" s="39">
        <v>15</v>
      </c>
      <c r="AF67" s="39"/>
      <c r="AG67" s="39">
        <v>20</v>
      </c>
      <c r="AH67" s="39"/>
      <c r="AI67" s="39"/>
      <c r="AJ67" s="39"/>
      <c r="AK67" s="39"/>
      <c r="AL67" s="39"/>
      <c r="AM67" s="39"/>
      <c r="AN67" s="39"/>
      <c r="AO67" s="39"/>
      <c r="AP67" s="39">
        <v>2</v>
      </c>
      <c r="AQ67" s="39"/>
      <c r="AR67" s="39">
        <v>1</v>
      </c>
      <c r="AS67" s="39"/>
      <c r="AT67" s="39">
        <v>1</v>
      </c>
      <c r="AU67" s="39"/>
      <c r="AV67" s="39"/>
      <c r="AW67" s="39">
        <v>2</v>
      </c>
      <c r="AY67" s="50"/>
      <c r="AZ67" s="51"/>
      <c r="BA67" s="51"/>
      <c r="BB67" s="51"/>
    </row>
    <row r="68" spans="1:54" s="29" customFormat="1" ht="36" customHeight="1">
      <c r="A68" s="33" t="s">
        <v>4</v>
      </c>
      <c r="B68" s="34" t="s">
        <v>211</v>
      </c>
      <c r="C68" s="35" t="s">
        <v>150</v>
      </c>
      <c r="D68" s="36">
        <f t="shared" si="31"/>
        <v>100</v>
      </c>
      <c r="E68" s="36">
        <f t="shared" si="32"/>
        <v>30</v>
      </c>
      <c r="F68" s="37">
        <f t="shared" si="33"/>
        <v>0</v>
      </c>
      <c r="G68" s="37">
        <f t="shared" si="33"/>
        <v>30</v>
      </c>
      <c r="H68" s="38"/>
      <c r="I68" s="38">
        <v>30</v>
      </c>
      <c r="J68" s="38"/>
      <c r="K68" s="38"/>
      <c r="L68" s="37">
        <f t="shared" si="34"/>
        <v>0</v>
      </c>
      <c r="M68" s="36">
        <f t="shared" si="34"/>
        <v>70</v>
      </c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>
        <v>30</v>
      </c>
      <c r="AJ68" s="39"/>
      <c r="AK68" s="39">
        <v>70</v>
      </c>
      <c r="AL68" s="39"/>
      <c r="AM68" s="39"/>
      <c r="AN68" s="39"/>
      <c r="AO68" s="39"/>
      <c r="AP68" s="39"/>
      <c r="AQ68" s="39">
        <v>4</v>
      </c>
      <c r="AR68" s="39">
        <v>1</v>
      </c>
      <c r="AS68" s="39"/>
      <c r="AT68" s="39">
        <v>4</v>
      </c>
      <c r="AU68" s="39"/>
      <c r="AV68" s="39"/>
      <c r="AW68" s="39">
        <v>4</v>
      </c>
      <c r="AY68" s="50"/>
      <c r="AZ68" s="51"/>
      <c r="BA68" s="51"/>
      <c r="BB68" s="51"/>
    </row>
    <row r="69" spans="1:54" s="29" customFormat="1" ht="36" customHeight="1">
      <c r="A69" s="33" t="s">
        <v>3</v>
      </c>
      <c r="B69" s="34" t="s">
        <v>96</v>
      </c>
      <c r="C69" s="35" t="s">
        <v>142</v>
      </c>
      <c r="D69" s="36">
        <f t="shared" si="31"/>
        <v>25</v>
      </c>
      <c r="E69" s="36">
        <f t="shared" si="32"/>
        <v>15</v>
      </c>
      <c r="F69" s="37">
        <f t="shared" si="33"/>
        <v>0</v>
      </c>
      <c r="G69" s="37">
        <f t="shared" si="33"/>
        <v>15</v>
      </c>
      <c r="H69" s="38"/>
      <c r="I69" s="38">
        <v>15</v>
      </c>
      <c r="J69" s="38"/>
      <c r="K69" s="38"/>
      <c r="L69" s="37">
        <f t="shared" si="34"/>
        <v>0</v>
      </c>
      <c r="M69" s="36">
        <f t="shared" si="34"/>
        <v>10</v>
      </c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>
        <v>15</v>
      </c>
      <c r="AF69" s="39"/>
      <c r="AG69" s="39">
        <v>10</v>
      </c>
      <c r="AH69" s="39"/>
      <c r="AI69" s="39"/>
      <c r="AJ69" s="39"/>
      <c r="AK69" s="39"/>
      <c r="AL69" s="39"/>
      <c r="AM69" s="39"/>
      <c r="AN69" s="39"/>
      <c r="AO69" s="39"/>
      <c r="AP69" s="39">
        <v>1</v>
      </c>
      <c r="AQ69" s="39"/>
      <c r="AR69" s="39">
        <v>1</v>
      </c>
      <c r="AS69" s="39"/>
      <c r="AT69" s="39">
        <v>1</v>
      </c>
      <c r="AU69" s="39"/>
      <c r="AV69" s="39"/>
      <c r="AW69" s="39">
        <v>1</v>
      </c>
      <c r="AY69" s="50"/>
      <c r="AZ69" s="51"/>
      <c r="BA69" s="51"/>
      <c r="BB69" s="51"/>
    </row>
    <row r="70" spans="1:54" s="29" customFormat="1" ht="36" customHeight="1">
      <c r="A70" s="33" t="s">
        <v>2</v>
      </c>
      <c r="B70" s="34" t="s">
        <v>212</v>
      </c>
      <c r="C70" s="35" t="s">
        <v>139</v>
      </c>
      <c r="D70" s="36">
        <f t="shared" si="31"/>
        <v>75</v>
      </c>
      <c r="E70" s="36">
        <f t="shared" si="32"/>
        <v>45</v>
      </c>
      <c r="F70" s="37">
        <f t="shared" si="33"/>
        <v>15</v>
      </c>
      <c r="G70" s="37">
        <f t="shared" si="33"/>
        <v>30</v>
      </c>
      <c r="H70" s="38"/>
      <c r="I70" s="38">
        <v>30</v>
      </c>
      <c r="J70" s="38"/>
      <c r="K70" s="38"/>
      <c r="L70" s="37">
        <f t="shared" si="34"/>
        <v>0</v>
      </c>
      <c r="M70" s="36">
        <f t="shared" si="34"/>
        <v>30</v>
      </c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>
        <v>15</v>
      </c>
      <c r="AE70" s="39">
        <v>30</v>
      </c>
      <c r="AF70" s="39"/>
      <c r="AG70" s="39">
        <v>30</v>
      </c>
      <c r="AH70" s="39"/>
      <c r="AI70" s="39"/>
      <c r="AJ70" s="39"/>
      <c r="AK70" s="39"/>
      <c r="AL70" s="39"/>
      <c r="AM70" s="39"/>
      <c r="AN70" s="39"/>
      <c r="AO70" s="39"/>
      <c r="AP70" s="39">
        <v>3</v>
      </c>
      <c r="AQ70" s="39"/>
      <c r="AR70" s="39">
        <v>2</v>
      </c>
      <c r="AS70" s="39"/>
      <c r="AT70" s="39">
        <v>1</v>
      </c>
      <c r="AU70" s="39"/>
      <c r="AV70" s="39"/>
      <c r="AW70" s="39">
        <v>3</v>
      </c>
      <c r="AY70" s="50"/>
      <c r="AZ70" s="51"/>
      <c r="BA70" s="51"/>
      <c r="BB70" s="51"/>
    </row>
    <row r="71" spans="1:54" s="29" customFormat="1" ht="36" customHeight="1">
      <c r="A71" s="33" t="s">
        <v>1</v>
      </c>
      <c r="B71" s="34" t="s">
        <v>213</v>
      </c>
      <c r="C71" s="35" t="s">
        <v>180</v>
      </c>
      <c r="D71" s="36">
        <f t="shared" si="31"/>
        <v>100</v>
      </c>
      <c r="E71" s="36">
        <f t="shared" si="32"/>
        <v>45</v>
      </c>
      <c r="F71" s="37">
        <f t="shared" si="33"/>
        <v>15</v>
      </c>
      <c r="G71" s="37">
        <f t="shared" si="33"/>
        <v>30</v>
      </c>
      <c r="H71" s="38">
        <v>30</v>
      </c>
      <c r="I71" s="38"/>
      <c r="J71" s="38"/>
      <c r="K71" s="38"/>
      <c r="L71" s="37">
        <f t="shared" si="34"/>
        <v>0</v>
      </c>
      <c r="M71" s="36">
        <f t="shared" si="34"/>
        <v>55</v>
      </c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>
        <v>15</v>
      </c>
      <c r="AI71" s="39">
        <v>30</v>
      </c>
      <c r="AJ71" s="39"/>
      <c r="AK71" s="39">
        <v>55</v>
      </c>
      <c r="AL71" s="39"/>
      <c r="AM71" s="39"/>
      <c r="AN71" s="39"/>
      <c r="AO71" s="39"/>
      <c r="AP71" s="39"/>
      <c r="AQ71" s="39">
        <v>4</v>
      </c>
      <c r="AR71" s="39">
        <v>2</v>
      </c>
      <c r="AS71" s="39"/>
      <c r="AT71" s="39">
        <v>1</v>
      </c>
      <c r="AU71" s="39"/>
      <c r="AV71" s="39"/>
      <c r="AW71" s="39">
        <v>4</v>
      </c>
      <c r="AY71" s="50"/>
      <c r="AZ71" s="51"/>
      <c r="BA71" s="51"/>
      <c r="BB71" s="51"/>
    </row>
    <row r="72" spans="1:54" s="29" customFormat="1" ht="36" customHeight="1">
      <c r="A72" s="33" t="s">
        <v>0</v>
      </c>
      <c r="B72" s="34" t="s">
        <v>214</v>
      </c>
      <c r="C72" s="35" t="s">
        <v>139</v>
      </c>
      <c r="D72" s="36">
        <f t="shared" si="31"/>
        <v>75</v>
      </c>
      <c r="E72" s="36">
        <f t="shared" si="32"/>
        <v>45</v>
      </c>
      <c r="F72" s="37">
        <f t="shared" si="33"/>
        <v>15</v>
      </c>
      <c r="G72" s="37">
        <f t="shared" si="33"/>
        <v>30</v>
      </c>
      <c r="H72" s="38">
        <v>30</v>
      </c>
      <c r="I72" s="38"/>
      <c r="J72" s="38"/>
      <c r="K72" s="38"/>
      <c r="L72" s="37">
        <f t="shared" si="34"/>
        <v>0</v>
      </c>
      <c r="M72" s="36">
        <f t="shared" si="34"/>
        <v>30</v>
      </c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>
        <v>15</v>
      </c>
      <c r="AE72" s="39">
        <v>30</v>
      </c>
      <c r="AF72" s="39"/>
      <c r="AG72" s="39">
        <v>30</v>
      </c>
      <c r="AH72" s="39"/>
      <c r="AI72" s="39" t="s">
        <v>207</v>
      </c>
      <c r="AJ72" s="39"/>
      <c r="AK72" s="39"/>
      <c r="AL72" s="39"/>
      <c r="AM72" s="39"/>
      <c r="AN72" s="39"/>
      <c r="AO72" s="39"/>
      <c r="AP72" s="39">
        <v>3</v>
      </c>
      <c r="AQ72" s="39"/>
      <c r="AR72" s="39">
        <v>2</v>
      </c>
      <c r="AS72" s="39"/>
      <c r="AT72" s="39">
        <v>1</v>
      </c>
      <c r="AU72" s="39"/>
      <c r="AV72" s="39"/>
      <c r="AW72" s="39">
        <v>3</v>
      </c>
      <c r="AY72" s="50"/>
      <c r="AZ72" s="51"/>
      <c r="BA72" s="51"/>
      <c r="BB72" s="51"/>
    </row>
    <row r="73" spans="1:54" s="29" customFormat="1" ht="36" customHeight="1">
      <c r="A73" s="33" t="s">
        <v>10</v>
      </c>
      <c r="B73" s="34" t="s">
        <v>215</v>
      </c>
      <c r="C73" s="35" t="s">
        <v>150</v>
      </c>
      <c r="D73" s="36">
        <f t="shared" si="31"/>
        <v>75</v>
      </c>
      <c r="E73" s="36">
        <f t="shared" si="32"/>
        <v>30</v>
      </c>
      <c r="F73" s="37">
        <f t="shared" si="33"/>
        <v>0</v>
      </c>
      <c r="G73" s="37">
        <f t="shared" si="33"/>
        <v>30</v>
      </c>
      <c r="H73" s="38"/>
      <c r="I73" s="38">
        <v>30</v>
      </c>
      <c r="J73" s="38"/>
      <c r="K73" s="38"/>
      <c r="L73" s="37">
        <f t="shared" si="34"/>
        <v>0</v>
      </c>
      <c r="M73" s="36">
        <f t="shared" si="34"/>
        <v>45</v>
      </c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>
        <v>30</v>
      </c>
      <c r="AJ73" s="39"/>
      <c r="AK73" s="39">
        <v>45</v>
      </c>
      <c r="AL73" s="39"/>
      <c r="AM73" s="39"/>
      <c r="AN73" s="39"/>
      <c r="AO73" s="39"/>
      <c r="AP73" s="39"/>
      <c r="AQ73" s="39">
        <v>3</v>
      </c>
      <c r="AR73" s="39">
        <v>1</v>
      </c>
      <c r="AS73" s="39"/>
      <c r="AT73" s="39">
        <v>3</v>
      </c>
      <c r="AU73" s="39"/>
      <c r="AV73" s="39"/>
      <c r="AW73" s="39">
        <v>3</v>
      </c>
      <c r="AY73" s="50"/>
      <c r="AZ73" s="51"/>
      <c r="BA73" s="51"/>
      <c r="BB73" s="51"/>
    </row>
    <row r="74" spans="1:49" s="29" customFormat="1" ht="35.25">
      <c r="A74" s="60" t="s">
        <v>216</v>
      </c>
      <c r="B74" s="60"/>
      <c r="C74" s="60"/>
      <c r="D74" s="66">
        <f aca="true" t="shared" si="35" ref="D74:AW74">SUM(D8,D15,D31,D50)</f>
        <v>4530</v>
      </c>
      <c r="E74" s="69">
        <f t="shared" si="35"/>
        <v>2250</v>
      </c>
      <c r="F74" s="66">
        <f t="shared" si="35"/>
        <v>570</v>
      </c>
      <c r="G74" s="66">
        <f t="shared" si="35"/>
        <v>1440</v>
      </c>
      <c r="H74" s="66">
        <f t="shared" si="35"/>
        <v>600</v>
      </c>
      <c r="I74" s="66">
        <f t="shared" si="35"/>
        <v>735</v>
      </c>
      <c r="J74" s="66">
        <f t="shared" si="35"/>
        <v>105</v>
      </c>
      <c r="K74" s="66">
        <f t="shared" si="35"/>
        <v>0</v>
      </c>
      <c r="L74" s="66">
        <f t="shared" si="35"/>
        <v>240</v>
      </c>
      <c r="M74" s="66">
        <f t="shared" si="35"/>
        <v>2280</v>
      </c>
      <c r="N74" s="36">
        <f t="shared" si="35"/>
        <v>90</v>
      </c>
      <c r="O74" s="36">
        <f t="shared" si="35"/>
        <v>255</v>
      </c>
      <c r="P74" s="36">
        <f t="shared" si="35"/>
        <v>70</v>
      </c>
      <c r="Q74" s="36">
        <f t="shared" si="35"/>
        <v>340</v>
      </c>
      <c r="R74" s="36">
        <f t="shared" si="35"/>
        <v>105</v>
      </c>
      <c r="S74" s="36">
        <f t="shared" si="35"/>
        <v>255</v>
      </c>
      <c r="T74" s="36">
        <f t="shared" si="35"/>
        <v>20</v>
      </c>
      <c r="U74" s="36">
        <f t="shared" si="35"/>
        <v>385</v>
      </c>
      <c r="V74" s="36">
        <f t="shared" si="35"/>
        <v>120</v>
      </c>
      <c r="W74" s="36">
        <f t="shared" si="35"/>
        <v>255</v>
      </c>
      <c r="X74" s="36">
        <f t="shared" si="35"/>
        <v>40</v>
      </c>
      <c r="Y74" s="36">
        <f t="shared" si="35"/>
        <v>335</v>
      </c>
      <c r="Z74" s="36">
        <f t="shared" si="35"/>
        <v>120</v>
      </c>
      <c r="AA74" s="36">
        <f t="shared" si="35"/>
        <v>240</v>
      </c>
      <c r="AB74" s="36">
        <f t="shared" si="35"/>
        <v>20</v>
      </c>
      <c r="AC74" s="36">
        <f t="shared" si="35"/>
        <v>380</v>
      </c>
      <c r="AD74" s="36">
        <f t="shared" si="35"/>
        <v>75</v>
      </c>
      <c r="AE74" s="36">
        <f t="shared" si="35"/>
        <v>255</v>
      </c>
      <c r="AF74" s="36">
        <f t="shared" si="35"/>
        <v>50</v>
      </c>
      <c r="AG74" s="36">
        <f t="shared" si="35"/>
        <v>370</v>
      </c>
      <c r="AH74" s="36">
        <f t="shared" si="35"/>
        <v>60</v>
      </c>
      <c r="AI74" s="36">
        <f t="shared" si="35"/>
        <v>180</v>
      </c>
      <c r="AJ74" s="36">
        <f t="shared" si="35"/>
        <v>40</v>
      </c>
      <c r="AK74" s="36">
        <f t="shared" si="35"/>
        <v>470</v>
      </c>
      <c r="AL74" s="36">
        <f t="shared" si="35"/>
        <v>30</v>
      </c>
      <c r="AM74" s="36">
        <f t="shared" si="35"/>
        <v>30</v>
      </c>
      <c r="AN74" s="36">
        <f t="shared" si="35"/>
        <v>30</v>
      </c>
      <c r="AO74" s="36">
        <f t="shared" si="35"/>
        <v>30</v>
      </c>
      <c r="AP74" s="36">
        <f t="shared" si="35"/>
        <v>30</v>
      </c>
      <c r="AQ74" s="36">
        <f t="shared" si="35"/>
        <v>30</v>
      </c>
      <c r="AR74" s="66">
        <f t="shared" si="35"/>
        <v>91</v>
      </c>
      <c r="AS74" s="66">
        <f t="shared" si="35"/>
        <v>52</v>
      </c>
      <c r="AT74" s="66">
        <f t="shared" si="35"/>
        <v>111</v>
      </c>
      <c r="AU74" s="66">
        <f t="shared" si="35"/>
        <v>32</v>
      </c>
      <c r="AV74" s="66">
        <f t="shared" si="35"/>
        <v>33</v>
      </c>
      <c r="AW74" s="66">
        <f t="shared" si="35"/>
        <v>69</v>
      </c>
    </row>
    <row r="75" spans="1:49" s="29" customFormat="1" ht="35.25">
      <c r="A75" s="60"/>
      <c r="B75" s="60"/>
      <c r="C75" s="60"/>
      <c r="D75" s="66"/>
      <c r="E75" s="70"/>
      <c r="F75" s="66"/>
      <c r="G75" s="66"/>
      <c r="H75" s="66"/>
      <c r="I75" s="66"/>
      <c r="J75" s="66"/>
      <c r="K75" s="66"/>
      <c r="L75" s="66"/>
      <c r="M75" s="66"/>
      <c r="N75" s="66">
        <f>SUM(N74:Q74)</f>
        <v>755</v>
      </c>
      <c r="O75" s="66"/>
      <c r="P75" s="66"/>
      <c r="Q75" s="66"/>
      <c r="R75" s="66">
        <f>SUM(R74:U74)</f>
        <v>765</v>
      </c>
      <c r="S75" s="66"/>
      <c r="T75" s="66"/>
      <c r="U75" s="66"/>
      <c r="V75" s="66">
        <f>SUM(V74:Y74)</f>
        <v>750</v>
      </c>
      <c r="W75" s="66"/>
      <c r="X75" s="66"/>
      <c r="Y75" s="66"/>
      <c r="Z75" s="66">
        <f>SUM(Z74:AC74)</f>
        <v>760</v>
      </c>
      <c r="AA75" s="66"/>
      <c r="AB75" s="66"/>
      <c r="AC75" s="66"/>
      <c r="AD75" s="66">
        <f>SUM(AD74:AG74)</f>
        <v>750</v>
      </c>
      <c r="AE75" s="66"/>
      <c r="AF75" s="66"/>
      <c r="AG75" s="66"/>
      <c r="AH75" s="66">
        <f>SUM(AH74:AK74)</f>
        <v>750</v>
      </c>
      <c r="AI75" s="66"/>
      <c r="AJ75" s="66"/>
      <c r="AK75" s="66"/>
      <c r="AL75" s="66">
        <f>SUM(AL74:AQ74)</f>
        <v>180</v>
      </c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</row>
    <row r="76" spans="1:49" s="29" customFormat="1" ht="35.25">
      <c r="A76" s="71" t="s">
        <v>217</v>
      </c>
      <c r="B76" s="72"/>
      <c r="C76" s="73"/>
      <c r="D76" s="69">
        <f aca="true" t="shared" si="36" ref="D76:AW76">SUM(D8,D15,D31,D58)</f>
        <v>4530</v>
      </c>
      <c r="E76" s="69">
        <f t="shared" si="36"/>
        <v>2250</v>
      </c>
      <c r="F76" s="69">
        <f t="shared" si="36"/>
        <v>570</v>
      </c>
      <c r="G76" s="69">
        <f t="shared" si="36"/>
        <v>1440</v>
      </c>
      <c r="H76" s="69">
        <f t="shared" si="36"/>
        <v>600</v>
      </c>
      <c r="I76" s="69">
        <f t="shared" si="36"/>
        <v>735</v>
      </c>
      <c r="J76" s="69">
        <f t="shared" si="36"/>
        <v>105</v>
      </c>
      <c r="K76" s="69">
        <f t="shared" si="36"/>
        <v>0</v>
      </c>
      <c r="L76" s="69">
        <f t="shared" si="36"/>
        <v>240</v>
      </c>
      <c r="M76" s="69">
        <f t="shared" si="36"/>
        <v>2280</v>
      </c>
      <c r="N76" s="36">
        <f t="shared" si="36"/>
        <v>90</v>
      </c>
      <c r="O76" s="36">
        <f t="shared" si="36"/>
        <v>255</v>
      </c>
      <c r="P76" s="36">
        <f t="shared" si="36"/>
        <v>70</v>
      </c>
      <c r="Q76" s="36">
        <f t="shared" si="36"/>
        <v>340</v>
      </c>
      <c r="R76" s="36">
        <f t="shared" si="36"/>
        <v>105</v>
      </c>
      <c r="S76" s="36">
        <f t="shared" si="36"/>
        <v>255</v>
      </c>
      <c r="T76" s="36">
        <f t="shared" si="36"/>
        <v>20</v>
      </c>
      <c r="U76" s="36">
        <f t="shared" si="36"/>
        <v>385</v>
      </c>
      <c r="V76" s="36">
        <f t="shared" si="36"/>
        <v>120</v>
      </c>
      <c r="W76" s="36">
        <f t="shared" si="36"/>
        <v>255</v>
      </c>
      <c r="X76" s="36">
        <f t="shared" si="36"/>
        <v>40</v>
      </c>
      <c r="Y76" s="36">
        <f t="shared" si="36"/>
        <v>335</v>
      </c>
      <c r="Z76" s="36">
        <f t="shared" si="36"/>
        <v>120</v>
      </c>
      <c r="AA76" s="36">
        <f t="shared" si="36"/>
        <v>240</v>
      </c>
      <c r="AB76" s="36">
        <f t="shared" si="36"/>
        <v>20</v>
      </c>
      <c r="AC76" s="36">
        <f t="shared" si="36"/>
        <v>380</v>
      </c>
      <c r="AD76" s="36">
        <f t="shared" si="36"/>
        <v>90</v>
      </c>
      <c r="AE76" s="36">
        <f t="shared" si="36"/>
        <v>270</v>
      </c>
      <c r="AF76" s="36">
        <f t="shared" si="36"/>
        <v>50</v>
      </c>
      <c r="AG76" s="36">
        <f t="shared" si="36"/>
        <v>340</v>
      </c>
      <c r="AH76" s="36">
        <f t="shared" si="36"/>
        <v>45</v>
      </c>
      <c r="AI76" s="36">
        <f t="shared" si="36"/>
        <v>165</v>
      </c>
      <c r="AJ76" s="36">
        <f t="shared" si="36"/>
        <v>40</v>
      </c>
      <c r="AK76" s="36">
        <f t="shared" si="36"/>
        <v>500</v>
      </c>
      <c r="AL76" s="36">
        <f t="shared" si="36"/>
        <v>30</v>
      </c>
      <c r="AM76" s="36">
        <f t="shared" si="36"/>
        <v>30</v>
      </c>
      <c r="AN76" s="36">
        <f t="shared" si="36"/>
        <v>30</v>
      </c>
      <c r="AO76" s="36">
        <f t="shared" si="36"/>
        <v>30</v>
      </c>
      <c r="AP76" s="36">
        <f t="shared" si="36"/>
        <v>30</v>
      </c>
      <c r="AQ76" s="36">
        <f t="shared" si="36"/>
        <v>30</v>
      </c>
      <c r="AR76" s="69">
        <f t="shared" si="36"/>
        <v>91</v>
      </c>
      <c r="AS76" s="69">
        <f t="shared" si="36"/>
        <v>52</v>
      </c>
      <c r="AT76" s="69">
        <f t="shared" si="36"/>
        <v>111</v>
      </c>
      <c r="AU76" s="69">
        <f t="shared" si="36"/>
        <v>32</v>
      </c>
      <c r="AV76" s="69">
        <f t="shared" si="36"/>
        <v>33</v>
      </c>
      <c r="AW76" s="69">
        <f t="shared" si="36"/>
        <v>69</v>
      </c>
    </row>
    <row r="77" spans="1:49" s="29" customFormat="1" ht="35.25">
      <c r="A77" s="74"/>
      <c r="B77" s="75"/>
      <c r="C77" s="76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53">
        <f>SUM(N76:Q76)</f>
        <v>755</v>
      </c>
      <c r="O77" s="54"/>
      <c r="P77" s="54"/>
      <c r="Q77" s="55"/>
      <c r="R77" s="53">
        <f>SUM(R76:U76)</f>
        <v>765</v>
      </c>
      <c r="S77" s="54"/>
      <c r="T77" s="54"/>
      <c r="U77" s="55"/>
      <c r="V77" s="53">
        <f>SUM(V76:Y76)</f>
        <v>750</v>
      </c>
      <c r="W77" s="54"/>
      <c r="X77" s="54"/>
      <c r="Y77" s="55"/>
      <c r="Z77" s="53">
        <f>SUM(Z76:AC76)</f>
        <v>760</v>
      </c>
      <c r="AA77" s="54"/>
      <c r="AB77" s="54"/>
      <c r="AC77" s="55"/>
      <c r="AD77" s="53">
        <f>SUM(AD76:AG76)</f>
        <v>750</v>
      </c>
      <c r="AE77" s="54"/>
      <c r="AF77" s="54"/>
      <c r="AG77" s="55"/>
      <c r="AH77" s="53">
        <f>SUM(AH76:AK76)</f>
        <v>750</v>
      </c>
      <c r="AI77" s="54"/>
      <c r="AJ77" s="54"/>
      <c r="AK77" s="55"/>
      <c r="AL77" s="53">
        <f>SUM(AL76:AQ76)</f>
        <v>180</v>
      </c>
      <c r="AM77" s="54"/>
      <c r="AN77" s="54"/>
      <c r="AO77" s="54"/>
      <c r="AP77" s="54"/>
      <c r="AQ77" s="55"/>
      <c r="AR77" s="70"/>
      <c r="AS77" s="70"/>
      <c r="AT77" s="70"/>
      <c r="AU77" s="70"/>
      <c r="AV77" s="70"/>
      <c r="AW77" s="70"/>
    </row>
    <row r="78" spans="1:49" s="29" customFormat="1" ht="35.25">
      <c r="A78" s="60" t="s">
        <v>218</v>
      </c>
      <c r="B78" s="60"/>
      <c r="C78" s="60"/>
      <c r="D78" s="66">
        <f aca="true" t="shared" si="37" ref="D78:AW78">SUM(D8,D15,D31,D66)</f>
        <v>4530</v>
      </c>
      <c r="E78" s="69">
        <f t="shared" si="37"/>
        <v>2250</v>
      </c>
      <c r="F78" s="66">
        <f t="shared" si="37"/>
        <v>570</v>
      </c>
      <c r="G78" s="66">
        <f t="shared" si="37"/>
        <v>1440</v>
      </c>
      <c r="H78" s="66">
        <f t="shared" si="37"/>
        <v>600</v>
      </c>
      <c r="I78" s="66">
        <f t="shared" si="37"/>
        <v>735</v>
      </c>
      <c r="J78" s="66">
        <f t="shared" si="37"/>
        <v>105</v>
      </c>
      <c r="K78" s="66">
        <f t="shared" si="37"/>
        <v>0</v>
      </c>
      <c r="L78" s="66">
        <f t="shared" si="37"/>
        <v>240</v>
      </c>
      <c r="M78" s="66">
        <f t="shared" si="37"/>
        <v>2280</v>
      </c>
      <c r="N78" s="36">
        <f t="shared" si="37"/>
        <v>90</v>
      </c>
      <c r="O78" s="36">
        <f t="shared" si="37"/>
        <v>255</v>
      </c>
      <c r="P78" s="36">
        <f t="shared" si="37"/>
        <v>70</v>
      </c>
      <c r="Q78" s="36">
        <f t="shared" si="37"/>
        <v>340</v>
      </c>
      <c r="R78" s="36">
        <f t="shared" si="37"/>
        <v>105</v>
      </c>
      <c r="S78" s="36">
        <f t="shared" si="37"/>
        <v>255</v>
      </c>
      <c r="T78" s="36">
        <f t="shared" si="37"/>
        <v>20</v>
      </c>
      <c r="U78" s="36">
        <f t="shared" si="37"/>
        <v>385</v>
      </c>
      <c r="V78" s="36">
        <f t="shared" si="37"/>
        <v>120</v>
      </c>
      <c r="W78" s="36">
        <f t="shared" si="37"/>
        <v>255</v>
      </c>
      <c r="X78" s="36">
        <f t="shared" si="37"/>
        <v>40</v>
      </c>
      <c r="Y78" s="36">
        <f t="shared" si="37"/>
        <v>335</v>
      </c>
      <c r="Z78" s="36">
        <f t="shared" si="37"/>
        <v>120</v>
      </c>
      <c r="AA78" s="36">
        <f t="shared" si="37"/>
        <v>240</v>
      </c>
      <c r="AB78" s="36">
        <f t="shared" si="37"/>
        <v>20</v>
      </c>
      <c r="AC78" s="36">
        <f t="shared" si="37"/>
        <v>380</v>
      </c>
      <c r="AD78" s="36">
        <f t="shared" si="37"/>
        <v>90</v>
      </c>
      <c r="AE78" s="36">
        <f t="shared" si="37"/>
        <v>270</v>
      </c>
      <c r="AF78" s="36">
        <f t="shared" si="37"/>
        <v>50</v>
      </c>
      <c r="AG78" s="36">
        <f t="shared" si="37"/>
        <v>340</v>
      </c>
      <c r="AH78" s="36">
        <f t="shared" si="37"/>
        <v>45</v>
      </c>
      <c r="AI78" s="36">
        <f t="shared" si="37"/>
        <v>165</v>
      </c>
      <c r="AJ78" s="36">
        <f t="shared" si="37"/>
        <v>40</v>
      </c>
      <c r="AK78" s="36">
        <f t="shared" si="37"/>
        <v>500</v>
      </c>
      <c r="AL78" s="36">
        <f t="shared" si="37"/>
        <v>30</v>
      </c>
      <c r="AM78" s="36">
        <f t="shared" si="37"/>
        <v>30</v>
      </c>
      <c r="AN78" s="36">
        <f t="shared" si="37"/>
        <v>30</v>
      </c>
      <c r="AO78" s="36">
        <f t="shared" si="37"/>
        <v>30</v>
      </c>
      <c r="AP78" s="36">
        <f t="shared" si="37"/>
        <v>30</v>
      </c>
      <c r="AQ78" s="36">
        <f t="shared" si="37"/>
        <v>30</v>
      </c>
      <c r="AR78" s="66">
        <f t="shared" si="37"/>
        <v>91</v>
      </c>
      <c r="AS78" s="66">
        <f t="shared" si="37"/>
        <v>52</v>
      </c>
      <c r="AT78" s="66">
        <f t="shared" si="37"/>
        <v>111</v>
      </c>
      <c r="AU78" s="66">
        <f t="shared" si="37"/>
        <v>32</v>
      </c>
      <c r="AV78" s="66">
        <f t="shared" si="37"/>
        <v>33</v>
      </c>
      <c r="AW78" s="66">
        <f t="shared" si="37"/>
        <v>69</v>
      </c>
    </row>
    <row r="79" spans="1:49" s="29" customFormat="1" ht="35.25">
      <c r="A79" s="60"/>
      <c r="B79" s="60"/>
      <c r="C79" s="60"/>
      <c r="D79" s="66"/>
      <c r="E79" s="70"/>
      <c r="F79" s="66"/>
      <c r="G79" s="66"/>
      <c r="H79" s="66"/>
      <c r="I79" s="66"/>
      <c r="J79" s="66"/>
      <c r="K79" s="66"/>
      <c r="L79" s="66"/>
      <c r="M79" s="66"/>
      <c r="N79" s="66">
        <f>SUM(N78:Q78)</f>
        <v>755</v>
      </c>
      <c r="O79" s="66"/>
      <c r="P79" s="66"/>
      <c r="Q79" s="66"/>
      <c r="R79" s="66">
        <f>SUM(R78:U78)</f>
        <v>765</v>
      </c>
      <c r="S79" s="66"/>
      <c r="T79" s="66"/>
      <c r="U79" s="66"/>
      <c r="V79" s="66">
        <f>SUM(V78:Y78)</f>
        <v>750</v>
      </c>
      <c r="W79" s="66"/>
      <c r="X79" s="66"/>
      <c r="Y79" s="66"/>
      <c r="Z79" s="66">
        <f>SUM(Z78:AC78)</f>
        <v>760</v>
      </c>
      <c r="AA79" s="66"/>
      <c r="AB79" s="66"/>
      <c r="AC79" s="66"/>
      <c r="AD79" s="66">
        <f>SUM(AD78:AG78)</f>
        <v>750</v>
      </c>
      <c r="AE79" s="66"/>
      <c r="AF79" s="66"/>
      <c r="AG79" s="66"/>
      <c r="AH79" s="66">
        <f>SUM(AH78:AK78)</f>
        <v>750</v>
      </c>
      <c r="AI79" s="66"/>
      <c r="AJ79" s="66"/>
      <c r="AK79" s="66"/>
      <c r="AL79" s="66">
        <f>SUM(AL78:AQ78)</f>
        <v>180</v>
      </c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</row>
  </sheetData>
  <mergeCells count="112">
    <mergeCell ref="AW76:AW77"/>
    <mergeCell ref="E76:E77"/>
    <mergeCell ref="AL77:AQ77"/>
    <mergeCell ref="AR76:AR77"/>
    <mergeCell ref="AS76:AS77"/>
    <mergeCell ref="AT76:AT77"/>
    <mergeCell ref="AD77:AG77"/>
    <mergeCell ref="AH77:AK77"/>
    <mergeCell ref="AV76:AV77"/>
    <mergeCell ref="AU76:AU77"/>
    <mergeCell ref="AR74:AR75"/>
    <mergeCell ref="AD75:AG75"/>
    <mergeCell ref="J76:J77"/>
    <mergeCell ref="K76:K77"/>
    <mergeCell ref="M74:M75"/>
    <mergeCell ref="Z77:AC77"/>
    <mergeCell ref="R75:U75"/>
    <mergeCell ref="AH75:AK75"/>
    <mergeCell ref="AL75:AQ75"/>
    <mergeCell ref="V77:Y77"/>
    <mergeCell ref="N79:Q79"/>
    <mergeCell ref="I78:I79"/>
    <mergeCell ref="R77:U77"/>
    <mergeCell ref="L76:L77"/>
    <mergeCell ref="R79:U79"/>
    <mergeCell ref="L78:L79"/>
    <mergeCell ref="J78:J79"/>
    <mergeCell ref="M78:M79"/>
    <mergeCell ref="K78:K79"/>
    <mergeCell ref="V79:Y79"/>
    <mergeCell ref="Z79:AC79"/>
    <mergeCell ref="AU78:AU79"/>
    <mergeCell ref="F74:F75"/>
    <mergeCell ref="G74:G75"/>
    <mergeCell ref="M76:M77"/>
    <mergeCell ref="N77:Q77"/>
    <mergeCell ref="AT78:AT79"/>
    <mergeCell ref="AR78:AR79"/>
    <mergeCell ref="H74:H75"/>
    <mergeCell ref="AW78:AW79"/>
    <mergeCell ref="AL79:AQ79"/>
    <mergeCell ref="AD79:AG79"/>
    <mergeCell ref="AH79:AK79"/>
    <mergeCell ref="AS78:AS79"/>
    <mergeCell ref="AV78:AV79"/>
    <mergeCell ref="A74:C75"/>
    <mergeCell ref="D74:D75"/>
    <mergeCell ref="E74:E75"/>
    <mergeCell ref="H78:H79"/>
    <mergeCell ref="A76:C77"/>
    <mergeCell ref="D76:D77"/>
    <mergeCell ref="F76:F77"/>
    <mergeCell ref="A78:C79"/>
    <mergeCell ref="D78:D79"/>
    <mergeCell ref="F78:F79"/>
    <mergeCell ref="G78:G79"/>
    <mergeCell ref="E78:E79"/>
    <mergeCell ref="I74:I75"/>
    <mergeCell ref="N75:Q75"/>
    <mergeCell ref="J74:J75"/>
    <mergeCell ref="K74:K75"/>
    <mergeCell ref="L74:L75"/>
    <mergeCell ref="G76:G77"/>
    <mergeCell ref="H76:H77"/>
    <mergeCell ref="I76:I77"/>
    <mergeCell ref="AW6:AW7"/>
    <mergeCell ref="AS6:AS7"/>
    <mergeCell ref="AT6:AT7"/>
    <mergeCell ref="AU6:AU7"/>
    <mergeCell ref="AV6:AV7"/>
    <mergeCell ref="AW74:AW75"/>
    <mergeCell ref="AS74:AS75"/>
    <mergeCell ref="AT74:AT75"/>
    <mergeCell ref="AU74:AU75"/>
    <mergeCell ref="AV74:AV75"/>
    <mergeCell ref="V75:Y75"/>
    <mergeCell ref="Z75:AC75"/>
    <mergeCell ref="G5:G7"/>
    <mergeCell ref="J5:J7"/>
    <mergeCell ref="F5:F7"/>
    <mergeCell ref="M5:M7"/>
    <mergeCell ref="L5:L7"/>
    <mergeCell ref="AD5:AK5"/>
    <mergeCell ref="Z6:AC6"/>
    <mergeCell ref="AH6:AK6"/>
    <mergeCell ref="AD6:AG6"/>
    <mergeCell ref="A1:M1"/>
    <mergeCell ref="A4:A7"/>
    <mergeCell ref="C4:C7"/>
    <mergeCell ref="D4:M4"/>
    <mergeCell ref="B4:B7"/>
    <mergeCell ref="D5:D7"/>
    <mergeCell ref="E5:E7"/>
    <mergeCell ref="H5:H7"/>
    <mergeCell ref="I5:I7"/>
    <mergeCell ref="K5:K7"/>
    <mergeCell ref="AL4:AW4"/>
    <mergeCell ref="AL5:AQ5"/>
    <mergeCell ref="AR5:AW5"/>
    <mergeCell ref="AL6:AL7"/>
    <mergeCell ref="AR6:AR7"/>
    <mergeCell ref="AQ6:AQ7"/>
    <mergeCell ref="AP6:AP7"/>
    <mergeCell ref="AO6:AO7"/>
    <mergeCell ref="AM6:AM7"/>
    <mergeCell ref="AN6:AN7"/>
    <mergeCell ref="N4:AK4"/>
    <mergeCell ref="N6:Q6"/>
    <mergeCell ref="R6:U6"/>
    <mergeCell ref="V6:Y6"/>
    <mergeCell ref="V5:AC5"/>
    <mergeCell ref="N5:U5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1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79"/>
  <sheetViews>
    <sheetView view="pageBreakPreview" zoomScale="33" zoomScaleNormal="33" zoomScaleSheetLayoutView="33" workbookViewId="0" topLeftCell="A1">
      <pane ySplit="7" topLeftCell="BM8" activePane="bottomLeft" state="frozen"/>
      <selection pane="topLeft" activeCell="A1" sqref="A1"/>
      <selection pane="bottomLeft" activeCell="B4" sqref="B4:B7"/>
    </sheetView>
  </sheetViews>
  <sheetFormatPr defaultColWidth="8.875" defaultRowHeight="12.75"/>
  <cols>
    <col min="1" max="1" width="12.375" style="41" customWidth="1"/>
    <col min="2" max="2" width="141.125" style="43" customWidth="1"/>
    <col min="3" max="3" width="22.125" style="42" customWidth="1"/>
    <col min="4" max="4" width="17.875" style="43" customWidth="1"/>
    <col min="5" max="5" width="14.125" style="52" customWidth="1"/>
    <col min="6" max="6" width="14.125" style="43" customWidth="1"/>
    <col min="7" max="7" width="14.375" style="43" customWidth="1"/>
    <col min="8" max="8" width="15.00390625" style="43" customWidth="1"/>
    <col min="9" max="11" width="11.625" style="43" customWidth="1"/>
    <col min="12" max="12" width="12.875" style="43" customWidth="1"/>
    <col min="13" max="13" width="15.375" style="43" customWidth="1"/>
    <col min="14" max="37" width="11.625" style="44" customWidth="1"/>
    <col min="38" max="43" width="9.75390625" style="41" customWidth="1"/>
    <col min="44" max="44" width="14.375" style="45" customWidth="1"/>
    <col min="45" max="45" width="12.25390625" style="45" customWidth="1"/>
    <col min="46" max="46" width="11.875" style="45" customWidth="1"/>
    <col min="47" max="48" width="9.75390625" style="45" customWidth="1"/>
    <col min="49" max="49" width="9.75390625" style="46" customWidth="1"/>
    <col min="50" max="16384" width="8.875" style="46" customWidth="1"/>
  </cols>
  <sheetData>
    <row r="1" spans="1:48" s="25" customFormat="1" ht="51.75" customHeight="1">
      <c r="A1" s="62" t="s">
        <v>220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2"/>
      <c r="AM1" s="22"/>
      <c r="AN1" s="22"/>
      <c r="AO1" s="23"/>
      <c r="AP1" s="23"/>
      <c r="AQ1" s="23"/>
      <c r="AR1" s="24"/>
      <c r="AS1" s="24"/>
      <c r="AT1" s="24"/>
      <c r="AU1" s="24"/>
      <c r="AV1" s="24"/>
    </row>
    <row r="2" spans="1:48" s="25" customFormat="1" ht="37.5" customHeight="1">
      <c r="A2" s="26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2"/>
      <c r="AM2" s="22"/>
      <c r="AN2" s="22"/>
      <c r="AO2" s="23"/>
      <c r="AP2" s="23"/>
      <c r="AQ2" s="23"/>
      <c r="AR2" s="24"/>
      <c r="AS2" s="24"/>
      <c r="AT2" s="24"/>
      <c r="AU2" s="24"/>
      <c r="AV2" s="24"/>
    </row>
    <row r="3" spans="1:48" s="25" customFormat="1" ht="30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2"/>
      <c r="AM3" s="22"/>
      <c r="AN3" s="22"/>
      <c r="AO3" s="23"/>
      <c r="AP3" s="23"/>
      <c r="AQ3" s="23"/>
      <c r="AR3" s="24"/>
      <c r="AS3" s="24"/>
      <c r="AT3" s="24"/>
      <c r="AU3" s="24"/>
      <c r="AV3" s="24"/>
    </row>
    <row r="4" spans="1:49" s="29" customFormat="1" ht="53.25" customHeight="1">
      <c r="A4" s="60" t="s">
        <v>6</v>
      </c>
      <c r="B4" s="60" t="s">
        <v>7</v>
      </c>
      <c r="C4" s="63" t="s">
        <v>98</v>
      </c>
      <c r="D4" s="60" t="s">
        <v>99</v>
      </c>
      <c r="E4" s="60"/>
      <c r="F4" s="60"/>
      <c r="G4" s="60"/>
      <c r="H4" s="60"/>
      <c r="I4" s="60"/>
      <c r="J4" s="60"/>
      <c r="K4" s="60"/>
      <c r="L4" s="60"/>
      <c r="M4" s="60"/>
      <c r="N4" s="60" t="s">
        <v>100</v>
      </c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 t="s">
        <v>101</v>
      </c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</row>
    <row r="5" spans="1:49" s="29" customFormat="1" ht="53.25" customHeight="1">
      <c r="A5" s="60"/>
      <c r="B5" s="60"/>
      <c r="C5" s="63"/>
      <c r="D5" s="63" t="s">
        <v>102</v>
      </c>
      <c r="E5" s="63" t="s">
        <v>103</v>
      </c>
      <c r="F5" s="61" t="s">
        <v>104</v>
      </c>
      <c r="G5" s="63" t="s">
        <v>105</v>
      </c>
      <c r="H5" s="65" t="s">
        <v>106</v>
      </c>
      <c r="I5" s="65" t="s">
        <v>107</v>
      </c>
      <c r="J5" s="65" t="s">
        <v>108</v>
      </c>
      <c r="K5" s="65" t="s">
        <v>109</v>
      </c>
      <c r="L5" s="63" t="s">
        <v>110</v>
      </c>
      <c r="M5" s="63" t="s">
        <v>111</v>
      </c>
      <c r="N5" s="60" t="s">
        <v>112</v>
      </c>
      <c r="O5" s="60"/>
      <c r="P5" s="60"/>
      <c r="Q5" s="60"/>
      <c r="R5" s="60"/>
      <c r="S5" s="60"/>
      <c r="T5" s="60"/>
      <c r="U5" s="60"/>
      <c r="V5" s="60" t="s">
        <v>113</v>
      </c>
      <c r="W5" s="60"/>
      <c r="X5" s="60"/>
      <c r="Y5" s="60"/>
      <c r="Z5" s="60"/>
      <c r="AA5" s="60"/>
      <c r="AB5" s="60"/>
      <c r="AC5" s="60"/>
      <c r="AD5" s="60" t="s">
        <v>114</v>
      </c>
      <c r="AE5" s="60"/>
      <c r="AF5" s="60"/>
      <c r="AG5" s="60"/>
      <c r="AH5" s="60"/>
      <c r="AI5" s="60"/>
      <c r="AJ5" s="60"/>
      <c r="AK5" s="60"/>
      <c r="AL5" s="60" t="s">
        <v>115</v>
      </c>
      <c r="AM5" s="60"/>
      <c r="AN5" s="60"/>
      <c r="AO5" s="60"/>
      <c r="AP5" s="60"/>
      <c r="AQ5" s="60"/>
      <c r="AR5" s="60" t="s">
        <v>116</v>
      </c>
      <c r="AS5" s="60"/>
      <c r="AT5" s="60"/>
      <c r="AU5" s="60"/>
      <c r="AV5" s="60"/>
      <c r="AW5" s="60"/>
    </row>
    <row r="6" spans="1:49" s="29" customFormat="1" ht="52.5" customHeight="1">
      <c r="A6" s="60"/>
      <c r="B6" s="64"/>
      <c r="C6" s="63"/>
      <c r="D6" s="63"/>
      <c r="E6" s="63"/>
      <c r="F6" s="61"/>
      <c r="G6" s="63"/>
      <c r="H6" s="65"/>
      <c r="I6" s="65"/>
      <c r="J6" s="65"/>
      <c r="K6" s="65"/>
      <c r="L6" s="63"/>
      <c r="M6" s="63"/>
      <c r="N6" s="60" t="s">
        <v>117</v>
      </c>
      <c r="O6" s="60"/>
      <c r="P6" s="60"/>
      <c r="Q6" s="60"/>
      <c r="R6" s="60" t="s">
        <v>118</v>
      </c>
      <c r="S6" s="60"/>
      <c r="T6" s="60"/>
      <c r="U6" s="60"/>
      <c r="V6" s="60" t="s">
        <v>119</v>
      </c>
      <c r="W6" s="60"/>
      <c r="X6" s="60"/>
      <c r="Y6" s="60"/>
      <c r="Z6" s="60" t="s">
        <v>120</v>
      </c>
      <c r="AA6" s="60"/>
      <c r="AB6" s="60"/>
      <c r="AC6" s="60"/>
      <c r="AD6" s="60" t="s">
        <v>121</v>
      </c>
      <c r="AE6" s="60"/>
      <c r="AF6" s="60"/>
      <c r="AG6" s="60"/>
      <c r="AH6" s="60" t="s">
        <v>122</v>
      </c>
      <c r="AI6" s="60"/>
      <c r="AJ6" s="60"/>
      <c r="AK6" s="60"/>
      <c r="AL6" s="60" t="s">
        <v>123</v>
      </c>
      <c r="AM6" s="60" t="s">
        <v>124</v>
      </c>
      <c r="AN6" s="60" t="s">
        <v>125</v>
      </c>
      <c r="AO6" s="60" t="s">
        <v>126</v>
      </c>
      <c r="AP6" s="60" t="s">
        <v>127</v>
      </c>
      <c r="AQ6" s="60" t="s">
        <v>128</v>
      </c>
      <c r="AR6" s="61" t="s">
        <v>129</v>
      </c>
      <c r="AS6" s="61" t="s">
        <v>130</v>
      </c>
      <c r="AT6" s="61" t="s">
        <v>131</v>
      </c>
      <c r="AU6" s="61" t="s">
        <v>132</v>
      </c>
      <c r="AV6" s="67" t="s">
        <v>155</v>
      </c>
      <c r="AW6" s="61" t="s">
        <v>133</v>
      </c>
    </row>
    <row r="7" spans="1:49" s="29" customFormat="1" ht="195.75" customHeight="1">
      <c r="A7" s="60"/>
      <c r="B7" s="64"/>
      <c r="C7" s="63"/>
      <c r="D7" s="63"/>
      <c r="E7" s="63"/>
      <c r="F7" s="61"/>
      <c r="G7" s="63"/>
      <c r="H7" s="65"/>
      <c r="I7" s="65"/>
      <c r="J7" s="65"/>
      <c r="K7" s="65"/>
      <c r="L7" s="63"/>
      <c r="M7" s="63"/>
      <c r="N7" s="27" t="s">
        <v>134</v>
      </c>
      <c r="O7" s="28" t="s">
        <v>135</v>
      </c>
      <c r="P7" s="28" t="s">
        <v>136</v>
      </c>
      <c r="Q7" s="28" t="s">
        <v>137</v>
      </c>
      <c r="R7" s="27" t="s">
        <v>134</v>
      </c>
      <c r="S7" s="28" t="s">
        <v>135</v>
      </c>
      <c r="T7" s="28" t="s">
        <v>136</v>
      </c>
      <c r="U7" s="28" t="s">
        <v>137</v>
      </c>
      <c r="V7" s="27" t="s">
        <v>134</v>
      </c>
      <c r="W7" s="28" t="s">
        <v>135</v>
      </c>
      <c r="X7" s="28" t="s">
        <v>136</v>
      </c>
      <c r="Y7" s="28" t="s">
        <v>137</v>
      </c>
      <c r="Z7" s="27" t="s">
        <v>134</v>
      </c>
      <c r="AA7" s="28" t="s">
        <v>135</v>
      </c>
      <c r="AB7" s="28" t="s">
        <v>136</v>
      </c>
      <c r="AC7" s="28" t="s">
        <v>137</v>
      </c>
      <c r="AD7" s="27" t="s">
        <v>134</v>
      </c>
      <c r="AE7" s="28" t="s">
        <v>135</v>
      </c>
      <c r="AF7" s="28" t="s">
        <v>136</v>
      </c>
      <c r="AG7" s="28" t="s">
        <v>137</v>
      </c>
      <c r="AH7" s="27" t="s">
        <v>134</v>
      </c>
      <c r="AI7" s="28" t="s">
        <v>135</v>
      </c>
      <c r="AJ7" s="28" t="s">
        <v>136</v>
      </c>
      <c r="AK7" s="28" t="s">
        <v>137</v>
      </c>
      <c r="AL7" s="60"/>
      <c r="AM7" s="60"/>
      <c r="AN7" s="60"/>
      <c r="AO7" s="60"/>
      <c r="AP7" s="60"/>
      <c r="AQ7" s="60"/>
      <c r="AR7" s="61"/>
      <c r="AS7" s="61"/>
      <c r="AT7" s="61"/>
      <c r="AU7" s="61"/>
      <c r="AV7" s="68"/>
      <c r="AW7" s="61"/>
    </row>
    <row r="8" spans="1:52" s="32" customFormat="1" ht="45.75">
      <c r="A8" s="27" t="s">
        <v>138</v>
      </c>
      <c r="B8" s="49" t="s">
        <v>19</v>
      </c>
      <c r="C8" s="27"/>
      <c r="D8" s="30">
        <f aca="true" t="shared" si="0" ref="D8:AW8">SUM(D9:D14)</f>
        <v>810</v>
      </c>
      <c r="E8" s="30">
        <f t="shared" si="0"/>
        <v>377</v>
      </c>
      <c r="F8" s="31">
        <f t="shared" si="0"/>
        <v>25</v>
      </c>
      <c r="G8" s="31">
        <f t="shared" si="0"/>
        <v>232</v>
      </c>
      <c r="H8" s="31">
        <f t="shared" si="0"/>
        <v>0</v>
      </c>
      <c r="I8" s="31">
        <f t="shared" si="0"/>
        <v>232</v>
      </c>
      <c r="J8" s="31">
        <f t="shared" si="0"/>
        <v>0</v>
      </c>
      <c r="K8" s="31">
        <f t="shared" si="0"/>
        <v>0</v>
      </c>
      <c r="L8" s="31">
        <f t="shared" si="0"/>
        <v>120</v>
      </c>
      <c r="M8" s="30">
        <f t="shared" si="0"/>
        <v>433</v>
      </c>
      <c r="N8" s="31">
        <f t="shared" si="0"/>
        <v>5</v>
      </c>
      <c r="O8" s="31">
        <f t="shared" si="0"/>
        <v>70</v>
      </c>
      <c r="P8" s="31">
        <f t="shared" si="0"/>
        <v>40</v>
      </c>
      <c r="Q8" s="31">
        <f t="shared" si="0"/>
        <v>120</v>
      </c>
      <c r="R8" s="31">
        <f t="shared" si="0"/>
        <v>0</v>
      </c>
      <c r="S8" s="31">
        <f t="shared" si="0"/>
        <v>30</v>
      </c>
      <c r="T8" s="31">
        <f t="shared" si="0"/>
        <v>20</v>
      </c>
      <c r="U8" s="31">
        <f t="shared" si="0"/>
        <v>75</v>
      </c>
      <c r="V8" s="31">
        <f t="shared" si="0"/>
        <v>0</v>
      </c>
      <c r="W8" s="31">
        <f t="shared" si="0"/>
        <v>45</v>
      </c>
      <c r="X8" s="31">
        <f t="shared" si="0"/>
        <v>20</v>
      </c>
      <c r="Y8" s="31">
        <f t="shared" si="0"/>
        <v>60</v>
      </c>
      <c r="Z8" s="31">
        <f t="shared" si="0"/>
        <v>20</v>
      </c>
      <c r="AA8" s="31">
        <f t="shared" si="0"/>
        <v>45</v>
      </c>
      <c r="AB8" s="31">
        <f t="shared" si="0"/>
        <v>20</v>
      </c>
      <c r="AC8" s="31">
        <f t="shared" si="0"/>
        <v>90</v>
      </c>
      <c r="AD8" s="31">
        <f t="shared" si="0"/>
        <v>0</v>
      </c>
      <c r="AE8" s="31">
        <f t="shared" si="0"/>
        <v>42</v>
      </c>
      <c r="AF8" s="31">
        <f t="shared" si="0"/>
        <v>20</v>
      </c>
      <c r="AG8" s="31">
        <f t="shared" si="0"/>
        <v>88</v>
      </c>
      <c r="AH8" s="31">
        <f t="shared" si="0"/>
        <v>0</v>
      </c>
      <c r="AI8" s="31">
        <f t="shared" si="0"/>
        <v>0</v>
      </c>
      <c r="AJ8" s="31">
        <f t="shared" si="0"/>
        <v>0</v>
      </c>
      <c r="AK8" s="31">
        <f t="shared" si="0"/>
        <v>0</v>
      </c>
      <c r="AL8" s="31">
        <f t="shared" si="0"/>
        <v>9</v>
      </c>
      <c r="AM8" s="31">
        <f t="shared" si="0"/>
        <v>5</v>
      </c>
      <c r="AN8" s="31">
        <f t="shared" si="0"/>
        <v>5</v>
      </c>
      <c r="AO8" s="31">
        <f t="shared" si="0"/>
        <v>7</v>
      </c>
      <c r="AP8" s="31">
        <f t="shared" si="0"/>
        <v>6</v>
      </c>
      <c r="AQ8" s="31">
        <f t="shared" si="0"/>
        <v>0</v>
      </c>
      <c r="AR8" s="31">
        <f t="shared" si="0"/>
        <v>16</v>
      </c>
      <c r="AS8" s="31">
        <f t="shared" si="0"/>
        <v>0</v>
      </c>
      <c r="AT8" s="31">
        <f t="shared" si="0"/>
        <v>30</v>
      </c>
      <c r="AU8" s="31">
        <f t="shared" si="0"/>
        <v>32</v>
      </c>
      <c r="AV8" s="31">
        <f t="shared" si="0"/>
        <v>2</v>
      </c>
      <c r="AW8" s="31">
        <f t="shared" si="0"/>
        <v>13</v>
      </c>
      <c r="AZ8" s="51"/>
    </row>
    <row r="9" spans="1:53" s="29" customFormat="1" ht="36" customHeight="1">
      <c r="A9" s="33" t="s">
        <v>5</v>
      </c>
      <c r="B9" s="34" t="s">
        <v>156</v>
      </c>
      <c r="C9" s="35" t="s">
        <v>139</v>
      </c>
      <c r="D9" s="36">
        <f aca="true" t="shared" si="1" ref="D9:D14">SUM(E9,M9)</f>
        <v>375</v>
      </c>
      <c r="E9" s="36">
        <f aca="true" t="shared" si="2" ref="E9:E14">SUM(F9:G9,L9)</f>
        <v>170</v>
      </c>
      <c r="F9" s="37">
        <f aca="true" t="shared" si="3" ref="F9:G14">SUM(N9,R9,V9,Z9,AD9,AH9)</f>
        <v>0</v>
      </c>
      <c r="G9" s="37">
        <f t="shared" si="3"/>
        <v>120</v>
      </c>
      <c r="H9" s="38"/>
      <c r="I9" s="38">
        <v>120</v>
      </c>
      <c r="J9" s="38"/>
      <c r="K9" s="38"/>
      <c r="L9" s="37">
        <f aca="true" t="shared" si="4" ref="L9:M14">SUM(P9,T9,X9,AB9,AF9,AJ9)</f>
        <v>50</v>
      </c>
      <c r="M9" s="36">
        <f t="shared" si="4"/>
        <v>205</v>
      </c>
      <c r="N9" s="39"/>
      <c r="O9" s="39">
        <v>30</v>
      </c>
      <c r="P9" s="39">
        <v>10</v>
      </c>
      <c r="Q9" s="39">
        <v>60</v>
      </c>
      <c r="R9" s="39"/>
      <c r="S9" s="39">
        <v>15</v>
      </c>
      <c r="T9" s="39">
        <v>10</v>
      </c>
      <c r="U9" s="39">
        <v>50</v>
      </c>
      <c r="V9" s="39"/>
      <c r="W9" s="39">
        <v>30</v>
      </c>
      <c r="X9" s="39">
        <v>10</v>
      </c>
      <c r="Y9" s="39">
        <v>35</v>
      </c>
      <c r="Z9" s="39"/>
      <c r="AA9" s="39">
        <v>30</v>
      </c>
      <c r="AB9" s="39">
        <v>10</v>
      </c>
      <c r="AC9" s="39">
        <v>35</v>
      </c>
      <c r="AD9" s="39"/>
      <c r="AE9" s="39">
        <v>15</v>
      </c>
      <c r="AF9" s="39">
        <v>10</v>
      </c>
      <c r="AG9" s="39">
        <v>25</v>
      </c>
      <c r="AH9" s="39"/>
      <c r="AI9" s="39"/>
      <c r="AJ9" s="39"/>
      <c r="AK9" s="39"/>
      <c r="AL9" s="39">
        <v>4</v>
      </c>
      <c r="AM9" s="39">
        <v>3</v>
      </c>
      <c r="AN9" s="39">
        <v>3</v>
      </c>
      <c r="AO9" s="39">
        <v>3</v>
      </c>
      <c r="AP9" s="39">
        <v>2</v>
      </c>
      <c r="AQ9" s="39"/>
      <c r="AR9" s="39">
        <v>7</v>
      </c>
      <c r="AS9" s="39"/>
      <c r="AT9" s="39">
        <v>15</v>
      </c>
      <c r="AU9" s="39">
        <v>15</v>
      </c>
      <c r="AV9" s="39"/>
      <c r="AW9" s="39"/>
      <c r="AY9" s="32"/>
      <c r="AZ9" s="51"/>
      <c r="BA9" s="50"/>
    </row>
    <row r="10" spans="1:53" s="29" customFormat="1" ht="36" customHeight="1">
      <c r="A10" s="33" t="s">
        <v>4</v>
      </c>
      <c r="B10" s="34" t="s">
        <v>157</v>
      </c>
      <c r="C10" s="35" t="s">
        <v>142</v>
      </c>
      <c r="D10" s="36">
        <f t="shared" si="1"/>
        <v>250</v>
      </c>
      <c r="E10" s="36">
        <f t="shared" si="2"/>
        <v>125</v>
      </c>
      <c r="F10" s="37">
        <f t="shared" si="3"/>
        <v>0</v>
      </c>
      <c r="G10" s="37">
        <f t="shared" si="3"/>
        <v>75</v>
      </c>
      <c r="H10" s="38"/>
      <c r="I10" s="38">
        <v>75</v>
      </c>
      <c r="J10" s="38"/>
      <c r="K10" s="38"/>
      <c r="L10" s="37">
        <f t="shared" si="4"/>
        <v>50</v>
      </c>
      <c r="M10" s="36">
        <f t="shared" si="4"/>
        <v>125</v>
      </c>
      <c r="N10" s="39"/>
      <c r="O10" s="39">
        <v>15</v>
      </c>
      <c r="P10" s="39">
        <v>10</v>
      </c>
      <c r="Q10" s="39">
        <v>25</v>
      </c>
      <c r="R10" s="39"/>
      <c r="S10" s="39">
        <v>15</v>
      </c>
      <c r="T10" s="39">
        <v>10</v>
      </c>
      <c r="U10" s="39">
        <v>25</v>
      </c>
      <c r="V10" s="39"/>
      <c r="W10" s="39">
        <v>15</v>
      </c>
      <c r="X10" s="39">
        <v>10</v>
      </c>
      <c r="Y10" s="39">
        <v>25</v>
      </c>
      <c r="Z10" s="39"/>
      <c r="AA10" s="39">
        <v>15</v>
      </c>
      <c r="AB10" s="39">
        <v>10</v>
      </c>
      <c r="AC10" s="39">
        <v>25</v>
      </c>
      <c r="AD10" s="39"/>
      <c r="AE10" s="39">
        <v>15</v>
      </c>
      <c r="AF10" s="39">
        <v>10</v>
      </c>
      <c r="AG10" s="39">
        <v>25</v>
      </c>
      <c r="AH10" s="39"/>
      <c r="AI10" s="39"/>
      <c r="AJ10" s="39"/>
      <c r="AK10" s="39"/>
      <c r="AL10" s="39">
        <v>2</v>
      </c>
      <c r="AM10" s="39">
        <v>2</v>
      </c>
      <c r="AN10" s="39">
        <v>2</v>
      </c>
      <c r="AO10" s="39">
        <v>2</v>
      </c>
      <c r="AP10" s="39">
        <v>2</v>
      </c>
      <c r="AQ10" s="39"/>
      <c r="AR10" s="39">
        <v>5</v>
      </c>
      <c r="AS10" s="39"/>
      <c r="AT10" s="39">
        <v>10</v>
      </c>
      <c r="AU10" s="39">
        <v>10</v>
      </c>
      <c r="AV10" s="39"/>
      <c r="AW10" s="39">
        <v>10</v>
      </c>
      <c r="AY10" s="32"/>
      <c r="AZ10" s="51"/>
      <c r="BA10" s="50"/>
    </row>
    <row r="11" spans="1:53" s="29" customFormat="1" ht="36" customHeight="1">
      <c r="A11" s="33" t="s">
        <v>3</v>
      </c>
      <c r="B11" s="34" t="s">
        <v>92</v>
      </c>
      <c r="C11" s="35" t="s">
        <v>143</v>
      </c>
      <c r="D11" s="36">
        <f t="shared" si="1"/>
        <v>35</v>
      </c>
      <c r="E11" s="36">
        <f t="shared" si="2"/>
        <v>15</v>
      </c>
      <c r="F11" s="37">
        <f t="shared" si="3"/>
        <v>5</v>
      </c>
      <c r="G11" s="37">
        <f t="shared" si="3"/>
        <v>10</v>
      </c>
      <c r="H11" s="38"/>
      <c r="I11" s="38">
        <v>10</v>
      </c>
      <c r="J11" s="38"/>
      <c r="K11" s="38"/>
      <c r="L11" s="37">
        <f t="shared" si="4"/>
        <v>0</v>
      </c>
      <c r="M11" s="36">
        <f t="shared" si="4"/>
        <v>20</v>
      </c>
      <c r="N11" s="39">
        <v>5</v>
      </c>
      <c r="O11" s="39">
        <v>10</v>
      </c>
      <c r="P11" s="39"/>
      <c r="Q11" s="39">
        <v>20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>
        <v>1</v>
      </c>
      <c r="AM11" s="39"/>
      <c r="AN11" s="39"/>
      <c r="AO11" s="39"/>
      <c r="AP11" s="39"/>
      <c r="AQ11" s="39"/>
      <c r="AR11" s="39">
        <v>1</v>
      </c>
      <c r="AS11" s="39"/>
      <c r="AT11" s="39">
        <v>1</v>
      </c>
      <c r="AU11" s="39">
        <v>1</v>
      </c>
      <c r="AV11" s="39"/>
      <c r="AW11" s="39">
        <v>1</v>
      </c>
      <c r="AY11" s="32"/>
      <c r="AZ11" s="51"/>
      <c r="BA11" s="50"/>
    </row>
    <row r="12" spans="1:53" s="29" customFormat="1" ht="36" customHeight="1">
      <c r="A12" s="33" t="s">
        <v>2</v>
      </c>
      <c r="B12" s="34" t="s">
        <v>93</v>
      </c>
      <c r="C12" s="35" t="s">
        <v>143</v>
      </c>
      <c r="D12" s="36">
        <f t="shared" si="1"/>
        <v>50</v>
      </c>
      <c r="E12" s="36">
        <f t="shared" si="2"/>
        <v>35</v>
      </c>
      <c r="F12" s="37">
        <f t="shared" si="3"/>
        <v>0</v>
      </c>
      <c r="G12" s="37">
        <f t="shared" si="3"/>
        <v>15</v>
      </c>
      <c r="H12" s="38"/>
      <c r="I12" s="38">
        <v>15</v>
      </c>
      <c r="J12" s="38"/>
      <c r="K12" s="38"/>
      <c r="L12" s="37">
        <f t="shared" si="4"/>
        <v>20</v>
      </c>
      <c r="M12" s="36">
        <f t="shared" si="4"/>
        <v>15</v>
      </c>
      <c r="N12" s="39"/>
      <c r="O12" s="39">
        <v>15</v>
      </c>
      <c r="P12" s="39">
        <v>20</v>
      </c>
      <c r="Q12" s="39">
        <v>15</v>
      </c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>
        <v>2</v>
      </c>
      <c r="AM12" s="39"/>
      <c r="AN12" s="39"/>
      <c r="AO12" s="39"/>
      <c r="AP12" s="39"/>
      <c r="AQ12" s="39"/>
      <c r="AR12" s="39">
        <v>1</v>
      </c>
      <c r="AS12" s="39"/>
      <c r="AT12" s="39">
        <v>2</v>
      </c>
      <c r="AU12" s="39">
        <v>2</v>
      </c>
      <c r="AV12" s="39"/>
      <c r="AW12" s="39"/>
      <c r="AY12" s="32"/>
      <c r="AZ12" s="51"/>
      <c r="BA12" s="50"/>
    </row>
    <row r="13" spans="1:53" s="29" customFormat="1" ht="36" customHeight="1">
      <c r="A13" s="33" t="s">
        <v>1</v>
      </c>
      <c r="B13" s="34" t="s">
        <v>94</v>
      </c>
      <c r="C13" s="35" t="s">
        <v>142</v>
      </c>
      <c r="D13" s="36">
        <f t="shared" si="1"/>
        <v>50</v>
      </c>
      <c r="E13" s="36">
        <f t="shared" si="2"/>
        <v>12</v>
      </c>
      <c r="F13" s="37">
        <f t="shared" si="3"/>
        <v>0</v>
      </c>
      <c r="G13" s="37">
        <f t="shared" si="3"/>
        <v>12</v>
      </c>
      <c r="H13" s="38"/>
      <c r="I13" s="38">
        <v>12</v>
      </c>
      <c r="J13" s="38"/>
      <c r="K13" s="38"/>
      <c r="L13" s="37">
        <f t="shared" si="4"/>
        <v>0</v>
      </c>
      <c r="M13" s="36">
        <f t="shared" si="4"/>
        <v>38</v>
      </c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>
        <v>12</v>
      </c>
      <c r="AF13" s="39"/>
      <c r="AG13" s="39">
        <v>38</v>
      </c>
      <c r="AH13" s="39"/>
      <c r="AI13" s="39"/>
      <c r="AJ13" s="39"/>
      <c r="AK13" s="39"/>
      <c r="AL13" s="39"/>
      <c r="AM13" s="39"/>
      <c r="AN13" s="39"/>
      <c r="AO13" s="39"/>
      <c r="AP13" s="39">
        <v>2</v>
      </c>
      <c r="AQ13" s="39"/>
      <c r="AR13" s="39">
        <v>1</v>
      </c>
      <c r="AS13" s="39"/>
      <c r="AT13" s="39">
        <v>2</v>
      </c>
      <c r="AU13" s="39">
        <v>2</v>
      </c>
      <c r="AV13" s="39"/>
      <c r="AW13" s="39"/>
      <c r="AY13" s="32"/>
      <c r="AZ13" s="51"/>
      <c r="BA13" s="50"/>
    </row>
    <row r="14" spans="1:53" s="29" customFormat="1" ht="36" customHeight="1">
      <c r="A14" s="33" t="s">
        <v>0</v>
      </c>
      <c r="B14" s="34" t="s">
        <v>158</v>
      </c>
      <c r="C14" s="35" t="s">
        <v>148</v>
      </c>
      <c r="D14" s="36">
        <f t="shared" si="1"/>
        <v>50</v>
      </c>
      <c r="E14" s="36">
        <f t="shared" si="2"/>
        <v>20</v>
      </c>
      <c r="F14" s="37">
        <f t="shared" si="3"/>
        <v>20</v>
      </c>
      <c r="G14" s="37">
        <f t="shared" si="3"/>
        <v>0</v>
      </c>
      <c r="H14" s="38"/>
      <c r="I14" s="38"/>
      <c r="J14" s="38"/>
      <c r="K14" s="38"/>
      <c r="L14" s="37">
        <f t="shared" si="4"/>
        <v>0</v>
      </c>
      <c r="M14" s="36">
        <f t="shared" si="4"/>
        <v>30</v>
      </c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>
        <v>20</v>
      </c>
      <c r="AA14" s="39"/>
      <c r="AB14" s="39"/>
      <c r="AC14" s="39">
        <v>30</v>
      </c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>
        <v>2</v>
      </c>
      <c r="AP14" s="39"/>
      <c r="AQ14" s="39"/>
      <c r="AR14" s="39">
        <v>1</v>
      </c>
      <c r="AS14" s="39"/>
      <c r="AT14" s="39"/>
      <c r="AU14" s="39">
        <v>2</v>
      </c>
      <c r="AV14" s="39">
        <v>2</v>
      </c>
      <c r="AW14" s="39">
        <v>2</v>
      </c>
      <c r="AY14" s="32"/>
      <c r="AZ14" s="51"/>
      <c r="BA14" s="50"/>
    </row>
    <row r="15" spans="1:53" s="32" customFormat="1" ht="36" customHeight="1">
      <c r="A15" s="27" t="s">
        <v>8</v>
      </c>
      <c r="B15" s="49" t="s">
        <v>20</v>
      </c>
      <c r="C15" s="27"/>
      <c r="D15" s="30">
        <f aca="true" t="shared" si="5" ref="D15:AW15">SUM(D16:D30)</f>
        <v>1310</v>
      </c>
      <c r="E15" s="30">
        <f t="shared" si="5"/>
        <v>480</v>
      </c>
      <c r="F15" s="31">
        <f t="shared" si="5"/>
        <v>180</v>
      </c>
      <c r="G15" s="31">
        <f t="shared" si="5"/>
        <v>250</v>
      </c>
      <c r="H15" s="31">
        <f t="shared" si="5"/>
        <v>190</v>
      </c>
      <c r="I15" s="31">
        <f t="shared" si="5"/>
        <v>60</v>
      </c>
      <c r="J15" s="31">
        <f t="shared" si="5"/>
        <v>0</v>
      </c>
      <c r="K15" s="31">
        <f t="shared" si="5"/>
        <v>0</v>
      </c>
      <c r="L15" s="31">
        <f t="shared" si="5"/>
        <v>50</v>
      </c>
      <c r="M15" s="30">
        <f t="shared" si="5"/>
        <v>830</v>
      </c>
      <c r="N15" s="31">
        <f t="shared" si="5"/>
        <v>60</v>
      </c>
      <c r="O15" s="31">
        <f t="shared" si="5"/>
        <v>80</v>
      </c>
      <c r="P15" s="31">
        <f t="shared" si="5"/>
        <v>30</v>
      </c>
      <c r="Q15" s="31">
        <f t="shared" si="5"/>
        <v>355</v>
      </c>
      <c r="R15" s="31">
        <f t="shared" si="5"/>
        <v>60</v>
      </c>
      <c r="S15" s="31">
        <f t="shared" si="5"/>
        <v>90</v>
      </c>
      <c r="T15" s="31">
        <f t="shared" si="5"/>
        <v>0</v>
      </c>
      <c r="U15" s="31">
        <f t="shared" si="5"/>
        <v>185</v>
      </c>
      <c r="V15" s="31">
        <f t="shared" si="5"/>
        <v>50</v>
      </c>
      <c r="W15" s="31">
        <f t="shared" si="5"/>
        <v>60</v>
      </c>
      <c r="X15" s="31">
        <f t="shared" si="5"/>
        <v>20</v>
      </c>
      <c r="Y15" s="31">
        <f t="shared" si="5"/>
        <v>220</v>
      </c>
      <c r="Z15" s="31">
        <f t="shared" si="5"/>
        <v>0</v>
      </c>
      <c r="AA15" s="31">
        <f t="shared" si="5"/>
        <v>20</v>
      </c>
      <c r="AB15" s="31">
        <f t="shared" si="5"/>
        <v>0</v>
      </c>
      <c r="AC15" s="31">
        <f t="shared" si="5"/>
        <v>30</v>
      </c>
      <c r="AD15" s="31">
        <f t="shared" si="5"/>
        <v>0</v>
      </c>
      <c r="AE15" s="31">
        <f t="shared" si="5"/>
        <v>0</v>
      </c>
      <c r="AF15" s="31">
        <f t="shared" si="5"/>
        <v>0</v>
      </c>
      <c r="AG15" s="31">
        <f t="shared" si="5"/>
        <v>0</v>
      </c>
      <c r="AH15" s="31">
        <f t="shared" si="5"/>
        <v>10</v>
      </c>
      <c r="AI15" s="31">
        <f t="shared" si="5"/>
        <v>0</v>
      </c>
      <c r="AJ15" s="31">
        <f t="shared" si="5"/>
        <v>0</v>
      </c>
      <c r="AK15" s="31">
        <f t="shared" si="5"/>
        <v>40</v>
      </c>
      <c r="AL15" s="31">
        <f t="shared" si="5"/>
        <v>21</v>
      </c>
      <c r="AM15" s="31">
        <f t="shared" si="5"/>
        <v>13</v>
      </c>
      <c r="AN15" s="31">
        <f t="shared" si="5"/>
        <v>14</v>
      </c>
      <c r="AO15" s="31">
        <f t="shared" si="5"/>
        <v>2</v>
      </c>
      <c r="AP15" s="31">
        <f t="shared" si="5"/>
        <v>0</v>
      </c>
      <c r="AQ15" s="31">
        <f t="shared" si="5"/>
        <v>2</v>
      </c>
      <c r="AR15" s="31">
        <f t="shared" si="5"/>
        <v>21</v>
      </c>
      <c r="AS15" s="31">
        <f t="shared" si="5"/>
        <v>52</v>
      </c>
      <c r="AT15" s="31">
        <f t="shared" si="5"/>
        <v>14</v>
      </c>
      <c r="AU15" s="31">
        <f t="shared" si="5"/>
        <v>0</v>
      </c>
      <c r="AV15" s="31">
        <f t="shared" si="5"/>
        <v>31</v>
      </c>
      <c r="AW15" s="31">
        <f t="shared" si="5"/>
        <v>2</v>
      </c>
      <c r="AZ15" s="51"/>
      <c r="BA15" s="50"/>
    </row>
    <row r="16" spans="1:53" s="29" customFormat="1" ht="36" customHeight="1">
      <c r="A16" s="33" t="s">
        <v>5</v>
      </c>
      <c r="B16" s="34" t="s">
        <v>159</v>
      </c>
      <c r="C16" s="35" t="s">
        <v>147</v>
      </c>
      <c r="D16" s="36">
        <f aca="true" t="shared" si="6" ref="D16:D30">SUM(E16,M16)</f>
        <v>100</v>
      </c>
      <c r="E16" s="36">
        <f aca="true" t="shared" si="7" ref="E16:E30">SUM(F16:G16,L16)</f>
        <v>50</v>
      </c>
      <c r="F16" s="37">
        <f aca="true" t="shared" si="8" ref="F16:F30">SUM(N16,R16,V16,Z16,AD16,AH16)</f>
        <v>20</v>
      </c>
      <c r="G16" s="37">
        <f aca="true" t="shared" si="9" ref="G16:G30">SUM(O16,S16,W16,AA16,AE16,AI16)</f>
        <v>20</v>
      </c>
      <c r="H16" s="38">
        <v>20</v>
      </c>
      <c r="I16" s="38"/>
      <c r="J16" s="38"/>
      <c r="K16" s="38"/>
      <c r="L16" s="37">
        <f aca="true" t="shared" si="10" ref="L16:L30">SUM(P16,T16,X16,AB16,AF16,AJ16)</f>
        <v>10</v>
      </c>
      <c r="M16" s="36">
        <f aca="true" t="shared" si="11" ref="M16:M30">SUM(Q16,U16,Y16,AC16,AG16,AK16)</f>
        <v>50</v>
      </c>
      <c r="N16" s="39"/>
      <c r="O16" s="39"/>
      <c r="P16" s="39"/>
      <c r="Q16" s="39"/>
      <c r="R16" s="39"/>
      <c r="S16" s="39"/>
      <c r="T16" s="39"/>
      <c r="U16" s="39"/>
      <c r="V16" s="39">
        <v>20</v>
      </c>
      <c r="W16" s="39">
        <v>20</v>
      </c>
      <c r="X16" s="39">
        <v>10</v>
      </c>
      <c r="Y16" s="39">
        <v>50</v>
      </c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>
        <v>4</v>
      </c>
      <c r="AO16" s="39"/>
      <c r="AP16" s="39"/>
      <c r="AQ16" s="39"/>
      <c r="AR16" s="39">
        <v>2</v>
      </c>
      <c r="AS16" s="39">
        <v>4</v>
      </c>
      <c r="AT16" s="39">
        <v>1</v>
      </c>
      <c r="AU16" s="39"/>
      <c r="AV16" s="39">
        <v>4</v>
      </c>
      <c r="AW16" s="39"/>
      <c r="AY16" s="32"/>
      <c r="AZ16" s="51"/>
      <c r="BA16" s="50"/>
    </row>
    <row r="17" spans="1:53" s="29" customFormat="1" ht="36" customHeight="1">
      <c r="A17" s="33" t="s">
        <v>4</v>
      </c>
      <c r="B17" s="34" t="s">
        <v>160</v>
      </c>
      <c r="C17" s="35" t="s">
        <v>144</v>
      </c>
      <c r="D17" s="36">
        <f t="shared" si="6"/>
        <v>125</v>
      </c>
      <c r="E17" s="36">
        <f t="shared" si="7"/>
        <v>40</v>
      </c>
      <c r="F17" s="37">
        <f t="shared" si="8"/>
        <v>10</v>
      </c>
      <c r="G17" s="37">
        <f t="shared" si="9"/>
        <v>20</v>
      </c>
      <c r="H17" s="38">
        <v>20</v>
      </c>
      <c r="I17" s="38"/>
      <c r="J17" s="38"/>
      <c r="K17" s="38"/>
      <c r="L17" s="37">
        <f t="shared" si="10"/>
        <v>10</v>
      </c>
      <c r="M17" s="36">
        <f t="shared" si="11"/>
        <v>85</v>
      </c>
      <c r="N17" s="39">
        <v>10</v>
      </c>
      <c r="O17" s="39">
        <v>20</v>
      </c>
      <c r="P17" s="39">
        <v>10</v>
      </c>
      <c r="Q17" s="39">
        <v>85</v>
      </c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>
        <v>5</v>
      </c>
      <c r="AM17" s="39"/>
      <c r="AN17" s="39"/>
      <c r="AO17" s="39"/>
      <c r="AP17" s="39"/>
      <c r="AQ17" s="39"/>
      <c r="AR17" s="39">
        <v>2</v>
      </c>
      <c r="AS17" s="39">
        <v>5</v>
      </c>
      <c r="AT17" s="39">
        <v>1</v>
      </c>
      <c r="AU17" s="39"/>
      <c r="AV17" s="39"/>
      <c r="AW17" s="39"/>
      <c r="AY17" s="32"/>
      <c r="AZ17" s="51"/>
      <c r="BA17" s="50"/>
    </row>
    <row r="18" spans="1:53" s="29" customFormat="1" ht="36" customHeight="1">
      <c r="A18" s="33" t="s">
        <v>3</v>
      </c>
      <c r="B18" s="34" t="s">
        <v>161</v>
      </c>
      <c r="C18" s="35" t="s">
        <v>145</v>
      </c>
      <c r="D18" s="36">
        <f t="shared" si="6"/>
        <v>75</v>
      </c>
      <c r="E18" s="36">
        <f t="shared" si="7"/>
        <v>30</v>
      </c>
      <c r="F18" s="37">
        <f t="shared" si="8"/>
        <v>10</v>
      </c>
      <c r="G18" s="37">
        <f t="shared" si="9"/>
        <v>20</v>
      </c>
      <c r="H18" s="38">
        <v>20</v>
      </c>
      <c r="I18" s="38"/>
      <c r="J18" s="38"/>
      <c r="K18" s="38"/>
      <c r="L18" s="37">
        <f t="shared" si="10"/>
        <v>0</v>
      </c>
      <c r="M18" s="36">
        <f t="shared" si="11"/>
        <v>45</v>
      </c>
      <c r="N18" s="39"/>
      <c r="O18" s="39"/>
      <c r="P18" s="39"/>
      <c r="Q18" s="39"/>
      <c r="R18" s="39">
        <v>10</v>
      </c>
      <c r="S18" s="39">
        <v>20</v>
      </c>
      <c r="T18" s="39"/>
      <c r="U18" s="39">
        <v>45</v>
      </c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>
        <v>3</v>
      </c>
      <c r="AN18" s="39"/>
      <c r="AO18" s="39"/>
      <c r="AP18" s="39"/>
      <c r="AQ18" s="39"/>
      <c r="AR18" s="39">
        <v>1</v>
      </c>
      <c r="AS18" s="39">
        <v>3</v>
      </c>
      <c r="AT18" s="39">
        <v>1</v>
      </c>
      <c r="AU18" s="39"/>
      <c r="AV18" s="39">
        <v>2</v>
      </c>
      <c r="AW18" s="39"/>
      <c r="AY18" s="32"/>
      <c r="AZ18" s="51"/>
      <c r="BA18" s="50"/>
    </row>
    <row r="19" spans="1:53" s="29" customFormat="1" ht="36" customHeight="1">
      <c r="A19" s="33" t="s">
        <v>2</v>
      </c>
      <c r="B19" s="34" t="s">
        <v>162</v>
      </c>
      <c r="C19" s="35" t="s">
        <v>144</v>
      </c>
      <c r="D19" s="36">
        <f t="shared" si="6"/>
        <v>125</v>
      </c>
      <c r="E19" s="36">
        <f t="shared" si="7"/>
        <v>30</v>
      </c>
      <c r="F19" s="37">
        <f t="shared" si="8"/>
        <v>10</v>
      </c>
      <c r="G19" s="37">
        <f t="shared" si="9"/>
        <v>20</v>
      </c>
      <c r="H19" s="38">
        <v>20</v>
      </c>
      <c r="I19" s="38"/>
      <c r="J19" s="38"/>
      <c r="K19" s="38"/>
      <c r="L19" s="37">
        <f t="shared" si="10"/>
        <v>0</v>
      </c>
      <c r="M19" s="36">
        <f t="shared" si="11"/>
        <v>95</v>
      </c>
      <c r="N19" s="39">
        <v>10</v>
      </c>
      <c r="O19" s="39">
        <v>20</v>
      </c>
      <c r="P19" s="39"/>
      <c r="Q19" s="39">
        <v>95</v>
      </c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>
        <v>5</v>
      </c>
      <c r="AM19" s="39"/>
      <c r="AN19" s="39"/>
      <c r="AO19" s="39"/>
      <c r="AP19" s="39"/>
      <c r="AQ19" s="39"/>
      <c r="AR19" s="39">
        <v>1</v>
      </c>
      <c r="AS19" s="39">
        <v>5</v>
      </c>
      <c r="AT19" s="39">
        <v>1</v>
      </c>
      <c r="AU19" s="39"/>
      <c r="AV19" s="39">
        <v>5</v>
      </c>
      <c r="AW19" s="39"/>
      <c r="AY19" s="32"/>
      <c r="AZ19" s="51"/>
      <c r="BA19" s="50"/>
    </row>
    <row r="20" spans="1:53" s="29" customFormat="1" ht="36" customHeight="1">
      <c r="A20" s="33" t="s">
        <v>1</v>
      </c>
      <c r="B20" s="34" t="s">
        <v>163</v>
      </c>
      <c r="C20" s="35" t="s">
        <v>144</v>
      </c>
      <c r="D20" s="36">
        <f t="shared" si="6"/>
        <v>150</v>
      </c>
      <c r="E20" s="36">
        <f t="shared" si="7"/>
        <v>50</v>
      </c>
      <c r="F20" s="37">
        <f t="shared" si="8"/>
        <v>20</v>
      </c>
      <c r="G20" s="37">
        <f t="shared" si="9"/>
        <v>20</v>
      </c>
      <c r="H20" s="38">
        <v>20</v>
      </c>
      <c r="I20" s="38"/>
      <c r="J20" s="38"/>
      <c r="K20" s="38"/>
      <c r="L20" s="37">
        <f t="shared" si="10"/>
        <v>10</v>
      </c>
      <c r="M20" s="36">
        <f t="shared" si="11"/>
        <v>100</v>
      </c>
      <c r="N20" s="39">
        <v>20</v>
      </c>
      <c r="O20" s="39">
        <v>20</v>
      </c>
      <c r="P20" s="39">
        <v>10</v>
      </c>
      <c r="Q20" s="39">
        <v>100</v>
      </c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>
        <v>6</v>
      </c>
      <c r="AM20" s="39"/>
      <c r="AN20" s="39"/>
      <c r="AO20" s="39"/>
      <c r="AP20" s="39"/>
      <c r="AQ20" s="39"/>
      <c r="AR20" s="39">
        <v>2</v>
      </c>
      <c r="AS20" s="39">
        <v>6</v>
      </c>
      <c r="AT20" s="39">
        <v>1</v>
      </c>
      <c r="AU20" s="39"/>
      <c r="AV20" s="39">
        <v>6</v>
      </c>
      <c r="AW20" s="39"/>
      <c r="AY20" s="32"/>
      <c r="AZ20" s="51"/>
      <c r="BA20" s="50"/>
    </row>
    <row r="21" spans="1:53" s="29" customFormat="1" ht="36" customHeight="1">
      <c r="A21" s="33" t="s">
        <v>0</v>
      </c>
      <c r="B21" s="34" t="s">
        <v>164</v>
      </c>
      <c r="C21" s="35" t="s">
        <v>144</v>
      </c>
      <c r="D21" s="36">
        <f t="shared" si="6"/>
        <v>125</v>
      </c>
      <c r="E21" s="36">
        <f t="shared" si="7"/>
        <v>50</v>
      </c>
      <c r="F21" s="37">
        <f t="shared" si="8"/>
        <v>20</v>
      </c>
      <c r="G21" s="37">
        <f t="shared" si="9"/>
        <v>20</v>
      </c>
      <c r="H21" s="38">
        <v>20</v>
      </c>
      <c r="I21" s="38"/>
      <c r="J21" s="38"/>
      <c r="K21" s="38"/>
      <c r="L21" s="37">
        <f t="shared" si="10"/>
        <v>10</v>
      </c>
      <c r="M21" s="36">
        <f t="shared" si="11"/>
        <v>75</v>
      </c>
      <c r="N21" s="39">
        <v>20</v>
      </c>
      <c r="O21" s="39">
        <v>20</v>
      </c>
      <c r="P21" s="39">
        <v>10</v>
      </c>
      <c r="Q21" s="39">
        <v>75</v>
      </c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>
        <v>5</v>
      </c>
      <c r="AM21" s="39"/>
      <c r="AN21" s="39"/>
      <c r="AO21" s="39"/>
      <c r="AP21" s="39"/>
      <c r="AQ21" s="39"/>
      <c r="AR21" s="39">
        <v>2</v>
      </c>
      <c r="AS21" s="39">
        <v>5</v>
      </c>
      <c r="AT21" s="39">
        <v>1</v>
      </c>
      <c r="AU21" s="39"/>
      <c r="AV21" s="39">
        <v>5</v>
      </c>
      <c r="AW21" s="39"/>
      <c r="AY21" s="32"/>
      <c r="AZ21" s="51"/>
      <c r="BA21" s="50"/>
    </row>
    <row r="22" spans="1:53" s="29" customFormat="1" ht="36" customHeight="1">
      <c r="A22" s="33" t="s">
        <v>10</v>
      </c>
      <c r="B22" s="34" t="s">
        <v>165</v>
      </c>
      <c r="C22" s="35" t="s">
        <v>141</v>
      </c>
      <c r="D22" s="36">
        <f t="shared" si="6"/>
        <v>75</v>
      </c>
      <c r="E22" s="36">
        <f t="shared" si="7"/>
        <v>30</v>
      </c>
      <c r="F22" s="37">
        <f t="shared" si="8"/>
        <v>10</v>
      </c>
      <c r="G22" s="37">
        <f t="shared" si="9"/>
        <v>20</v>
      </c>
      <c r="H22" s="38"/>
      <c r="I22" s="38">
        <v>20</v>
      </c>
      <c r="J22" s="38"/>
      <c r="K22" s="38"/>
      <c r="L22" s="37">
        <f t="shared" si="10"/>
        <v>0</v>
      </c>
      <c r="M22" s="36">
        <f t="shared" si="11"/>
        <v>45</v>
      </c>
      <c r="N22" s="39"/>
      <c r="O22" s="39"/>
      <c r="P22" s="39"/>
      <c r="Q22" s="39"/>
      <c r="R22" s="39"/>
      <c r="S22" s="39"/>
      <c r="T22" s="39"/>
      <c r="U22" s="39"/>
      <c r="V22" s="39">
        <v>10</v>
      </c>
      <c r="W22" s="39">
        <v>20</v>
      </c>
      <c r="X22" s="39"/>
      <c r="Y22" s="39">
        <v>45</v>
      </c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>
        <v>3</v>
      </c>
      <c r="AO22" s="39"/>
      <c r="AP22" s="39"/>
      <c r="AQ22" s="39"/>
      <c r="AR22" s="39">
        <v>1</v>
      </c>
      <c r="AS22" s="39">
        <v>3</v>
      </c>
      <c r="AT22" s="39">
        <v>1</v>
      </c>
      <c r="AU22" s="39"/>
      <c r="AV22" s="39"/>
      <c r="AW22" s="39"/>
      <c r="AY22" s="32"/>
      <c r="AZ22" s="51"/>
      <c r="BA22" s="50"/>
    </row>
    <row r="23" spans="1:53" s="29" customFormat="1" ht="36" customHeight="1">
      <c r="A23" s="33" t="s">
        <v>11</v>
      </c>
      <c r="B23" s="34" t="s">
        <v>166</v>
      </c>
      <c r="C23" s="35" t="s">
        <v>149</v>
      </c>
      <c r="D23" s="36">
        <f t="shared" si="6"/>
        <v>35</v>
      </c>
      <c r="E23" s="36">
        <f t="shared" si="7"/>
        <v>20</v>
      </c>
      <c r="F23" s="37">
        <f t="shared" si="8"/>
        <v>10</v>
      </c>
      <c r="G23" s="37">
        <f t="shared" si="9"/>
        <v>10</v>
      </c>
      <c r="H23" s="38">
        <v>10</v>
      </c>
      <c r="I23" s="38"/>
      <c r="J23" s="38"/>
      <c r="K23" s="38"/>
      <c r="L23" s="37">
        <f t="shared" si="10"/>
        <v>0</v>
      </c>
      <c r="M23" s="36">
        <f t="shared" si="11"/>
        <v>15</v>
      </c>
      <c r="N23" s="39"/>
      <c r="O23" s="39"/>
      <c r="P23" s="39"/>
      <c r="Q23" s="39"/>
      <c r="R23" s="39">
        <v>10</v>
      </c>
      <c r="S23" s="39">
        <v>10</v>
      </c>
      <c r="T23" s="39"/>
      <c r="U23" s="39">
        <v>15</v>
      </c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>
        <v>1</v>
      </c>
      <c r="AN23" s="39"/>
      <c r="AO23" s="39"/>
      <c r="AP23" s="39"/>
      <c r="AQ23" s="39"/>
      <c r="AR23" s="39">
        <v>1</v>
      </c>
      <c r="AS23" s="39">
        <v>1</v>
      </c>
      <c r="AT23" s="39">
        <v>1</v>
      </c>
      <c r="AU23" s="39"/>
      <c r="AV23" s="39">
        <v>1</v>
      </c>
      <c r="AW23" s="39"/>
      <c r="AY23" s="32"/>
      <c r="AZ23" s="51"/>
      <c r="BA23" s="50"/>
    </row>
    <row r="24" spans="1:53" s="29" customFormat="1" ht="36" customHeight="1">
      <c r="A24" s="33" t="s">
        <v>12</v>
      </c>
      <c r="B24" s="34" t="s">
        <v>167</v>
      </c>
      <c r="C24" s="35" t="s">
        <v>145</v>
      </c>
      <c r="D24" s="36">
        <f t="shared" si="6"/>
        <v>75</v>
      </c>
      <c r="E24" s="36">
        <f t="shared" si="7"/>
        <v>30</v>
      </c>
      <c r="F24" s="37">
        <f t="shared" si="8"/>
        <v>10</v>
      </c>
      <c r="G24" s="37">
        <f t="shared" si="9"/>
        <v>20</v>
      </c>
      <c r="H24" s="38">
        <v>10</v>
      </c>
      <c r="I24" s="38">
        <v>10</v>
      </c>
      <c r="J24" s="38"/>
      <c r="K24" s="38"/>
      <c r="L24" s="37">
        <f t="shared" si="10"/>
        <v>0</v>
      </c>
      <c r="M24" s="36">
        <f t="shared" si="11"/>
        <v>45</v>
      </c>
      <c r="N24" s="39"/>
      <c r="O24" s="39"/>
      <c r="P24" s="39"/>
      <c r="Q24" s="39"/>
      <c r="R24" s="39">
        <v>10</v>
      </c>
      <c r="S24" s="39">
        <v>20</v>
      </c>
      <c r="T24" s="39"/>
      <c r="U24" s="39">
        <v>45</v>
      </c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>
        <v>3</v>
      </c>
      <c r="AN24" s="39"/>
      <c r="AO24" s="39"/>
      <c r="AP24" s="39"/>
      <c r="AQ24" s="39"/>
      <c r="AR24" s="39">
        <v>1</v>
      </c>
      <c r="AS24" s="39">
        <v>3</v>
      </c>
      <c r="AT24" s="39">
        <v>1</v>
      </c>
      <c r="AU24" s="39"/>
      <c r="AV24" s="39"/>
      <c r="AW24" s="39"/>
      <c r="AY24" s="32"/>
      <c r="AZ24" s="51"/>
      <c r="BA24" s="50"/>
    </row>
    <row r="25" spans="1:53" s="29" customFormat="1" ht="36" customHeight="1">
      <c r="A25" s="33" t="s">
        <v>13</v>
      </c>
      <c r="B25" s="34" t="s">
        <v>168</v>
      </c>
      <c r="C25" s="35" t="s">
        <v>145</v>
      </c>
      <c r="D25" s="36">
        <f t="shared" si="6"/>
        <v>75</v>
      </c>
      <c r="E25" s="36">
        <f t="shared" si="7"/>
        <v>40</v>
      </c>
      <c r="F25" s="37">
        <f t="shared" si="8"/>
        <v>20</v>
      </c>
      <c r="G25" s="37">
        <f t="shared" si="9"/>
        <v>20</v>
      </c>
      <c r="H25" s="38">
        <v>20</v>
      </c>
      <c r="I25" s="38"/>
      <c r="J25" s="38"/>
      <c r="K25" s="38"/>
      <c r="L25" s="37">
        <f t="shared" si="10"/>
        <v>0</v>
      </c>
      <c r="M25" s="36">
        <f t="shared" si="11"/>
        <v>35</v>
      </c>
      <c r="N25" s="39"/>
      <c r="O25" s="39"/>
      <c r="P25" s="39"/>
      <c r="Q25" s="39"/>
      <c r="R25" s="39">
        <v>20</v>
      </c>
      <c r="S25" s="39">
        <v>20</v>
      </c>
      <c r="T25" s="39"/>
      <c r="U25" s="39">
        <v>35</v>
      </c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>
        <v>3</v>
      </c>
      <c r="AN25" s="39"/>
      <c r="AO25" s="39"/>
      <c r="AP25" s="39"/>
      <c r="AQ25" s="39"/>
      <c r="AR25" s="39">
        <v>2</v>
      </c>
      <c r="AS25" s="39">
        <v>3</v>
      </c>
      <c r="AT25" s="39">
        <v>1</v>
      </c>
      <c r="AU25" s="39"/>
      <c r="AV25" s="39">
        <v>3</v>
      </c>
      <c r="AW25" s="39"/>
      <c r="AY25" s="32"/>
      <c r="AZ25" s="51"/>
      <c r="BA25" s="50"/>
    </row>
    <row r="26" spans="1:53" s="29" customFormat="1" ht="36" customHeight="1">
      <c r="A26" s="33" t="s">
        <v>14</v>
      </c>
      <c r="B26" s="34" t="s">
        <v>169</v>
      </c>
      <c r="C26" s="35" t="s">
        <v>141</v>
      </c>
      <c r="D26" s="36">
        <f t="shared" si="6"/>
        <v>125</v>
      </c>
      <c r="E26" s="36">
        <f t="shared" si="7"/>
        <v>40</v>
      </c>
      <c r="F26" s="37">
        <f t="shared" si="8"/>
        <v>10</v>
      </c>
      <c r="G26" s="37">
        <f t="shared" si="9"/>
        <v>20</v>
      </c>
      <c r="H26" s="38">
        <v>10</v>
      </c>
      <c r="I26" s="38">
        <v>10</v>
      </c>
      <c r="J26" s="38"/>
      <c r="K26" s="38"/>
      <c r="L26" s="37">
        <f t="shared" si="10"/>
        <v>10</v>
      </c>
      <c r="M26" s="36">
        <f t="shared" si="11"/>
        <v>85</v>
      </c>
      <c r="N26" s="39"/>
      <c r="O26" s="39"/>
      <c r="P26" s="39"/>
      <c r="Q26" s="39"/>
      <c r="R26" s="39"/>
      <c r="S26" s="39"/>
      <c r="T26" s="39"/>
      <c r="U26" s="39"/>
      <c r="V26" s="39">
        <v>10</v>
      </c>
      <c r="W26" s="39">
        <v>20</v>
      </c>
      <c r="X26" s="39">
        <v>10</v>
      </c>
      <c r="Y26" s="39">
        <v>85</v>
      </c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>
        <v>5</v>
      </c>
      <c r="AO26" s="39"/>
      <c r="AP26" s="39"/>
      <c r="AQ26" s="39"/>
      <c r="AR26" s="39">
        <v>2</v>
      </c>
      <c r="AS26" s="39">
        <v>5</v>
      </c>
      <c r="AT26" s="39">
        <v>1</v>
      </c>
      <c r="AU26" s="39"/>
      <c r="AV26" s="39"/>
      <c r="AW26" s="39"/>
      <c r="AY26" s="32"/>
      <c r="AZ26" s="51"/>
      <c r="BA26" s="50"/>
    </row>
    <row r="27" spans="1:53" s="29" customFormat="1" ht="36" customHeight="1">
      <c r="A27" s="33" t="s">
        <v>15</v>
      </c>
      <c r="B27" s="34" t="s">
        <v>170</v>
      </c>
      <c r="C27" s="35" t="s">
        <v>149</v>
      </c>
      <c r="D27" s="36">
        <f t="shared" si="6"/>
        <v>75</v>
      </c>
      <c r="E27" s="36">
        <f t="shared" si="7"/>
        <v>30</v>
      </c>
      <c r="F27" s="37">
        <f t="shared" si="8"/>
        <v>10</v>
      </c>
      <c r="G27" s="37">
        <f t="shared" si="9"/>
        <v>20</v>
      </c>
      <c r="H27" s="38">
        <v>20</v>
      </c>
      <c r="I27" s="38"/>
      <c r="J27" s="38"/>
      <c r="K27" s="38"/>
      <c r="L27" s="37">
        <f t="shared" si="10"/>
        <v>0</v>
      </c>
      <c r="M27" s="36">
        <f t="shared" si="11"/>
        <v>45</v>
      </c>
      <c r="N27" s="39"/>
      <c r="O27" s="39"/>
      <c r="P27" s="39"/>
      <c r="Q27" s="39"/>
      <c r="R27" s="39">
        <v>10</v>
      </c>
      <c r="S27" s="39">
        <v>20</v>
      </c>
      <c r="T27" s="39"/>
      <c r="U27" s="39">
        <v>45</v>
      </c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>
        <v>3</v>
      </c>
      <c r="AN27" s="39"/>
      <c r="AO27" s="39"/>
      <c r="AP27" s="39"/>
      <c r="AQ27" s="39"/>
      <c r="AR27" s="39">
        <v>1</v>
      </c>
      <c r="AS27" s="39">
        <v>3</v>
      </c>
      <c r="AT27" s="39">
        <v>1</v>
      </c>
      <c r="AU27" s="39"/>
      <c r="AV27" s="39">
        <v>3</v>
      </c>
      <c r="AW27" s="39"/>
      <c r="AY27" s="32"/>
      <c r="AZ27" s="51"/>
      <c r="BA27" s="50"/>
    </row>
    <row r="28" spans="1:53" s="29" customFormat="1" ht="36" customHeight="1">
      <c r="A28" s="33" t="s">
        <v>16</v>
      </c>
      <c r="B28" s="34" t="s">
        <v>171</v>
      </c>
      <c r="C28" s="35" t="s">
        <v>141</v>
      </c>
      <c r="D28" s="36">
        <f t="shared" si="6"/>
        <v>50</v>
      </c>
      <c r="E28" s="36">
        <f t="shared" si="7"/>
        <v>10</v>
      </c>
      <c r="F28" s="37">
        <f t="shared" si="8"/>
        <v>10</v>
      </c>
      <c r="G28" s="37">
        <f t="shared" si="9"/>
        <v>0</v>
      </c>
      <c r="H28" s="38"/>
      <c r="I28" s="38"/>
      <c r="J28" s="38"/>
      <c r="K28" s="38"/>
      <c r="L28" s="37">
        <f t="shared" si="10"/>
        <v>0</v>
      </c>
      <c r="M28" s="36">
        <f t="shared" si="11"/>
        <v>40</v>
      </c>
      <c r="N28" s="39"/>
      <c r="O28" s="39"/>
      <c r="P28" s="39"/>
      <c r="Q28" s="39"/>
      <c r="R28" s="39"/>
      <c r="S28" s="39"/>
      <c r="T28" s="39"/>
      <c r="U28" s="39"/>
      <c r="V28" s="39">
        <v>10</v>
      </c>
      <c r="W28" s="39"/>
      <c r="X28" s="39"/>
      <c r="Y28" s="39">
        <v>40</v>
      </c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>
        <v>2</v>
      </c>
      <c r="AO28" s="39"/>
      <c r="AP28" s="39"/>
      <c r="AQ28" s="39"/>
      <c r="AR28" s="39">
        <v>1</v>
      </c>
      <c r="AS28" s="39">
        <v>2</v>
      </c>
      <c r="AT28" s="39"/>
      <c r="AU28" s="39"/>
      <c r="AV28" s="39"/>
      <c r="AW28" s="39"/>
      <c r="AY28" s="32"/>
      <c r="AZ28" s="51"/>
      <c r="BA28" s="50"/>
    </row>
    <row r="29" spans="1:53" s="29" customFormat="1" ht="36" customHeight="1">
      <c r="A29" s="33" t="s">
        <v>17</v>
      </c>
      <c r="B29" s="34" t="s">
        <v>172</v>
      </c>
      <c r="C29" s="35" t="s">
        <v>148</v>
      </c>
      <c r="D29" s="36">
        <f t="shared" si="6"/>
        <v>50</v>
      </c>
      <c r="E29" s="36">
        <f t="shared" si="7"/>
        <v>20</v>
      </c>
      <c r="F29" s="37">
        <f t="shared" si="8"/>
        <v>0</v>
      </c>
      <c r="G29" s="37">
        <f t="shared" si="9"/>
        <v>20</v>
      </c>
      <c r="H29" s="38"/>
      <c r="I29" s="38">
        <v>20</v>
      </c>
      <c r="J29" s="38"/>
      <c r="K29" s="38"/>
      <c r="L29" s="37">
        <f t="shared" si="10"/>
        <v>0</v>
      </c>
      <c r="M29" s="36">
        <f t="shared" si="11"/>
        <v>30</v>
      </c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>
        <v>20</v>
      </c>
      <c r="AB29" s="39"/>
      <c r="AC29" s="39">
        <v>30</v>
      </c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>
        <v>2</v>
      </c>
      <c r="AP29" s="39"/>
      <c r="AQ29" s="39"/>
      <c r="AR29" s="39">
        <v>1</v>
      </c>
      <c r="AS29" s="39">
        <v>2</v>
      </c>
      <c r="AT29" s="39">
        <v>2</v>
      </c>
      <c r="AU29" s="39"/>
      <c r="AV29" s="39">
        <v>2</v>
      </c>
      <c r="AW29" s="39">
        <v>2</v>
      </c>
      <c r="AY29" s="32"/>
      <c r="AZ29" s="51"/>
      <c r="BA29" s="50"/>
    </row>
    <row r="30" spans="1:53" s="29" customFormat="1" ht="36" customHeight="1">
      <c r="A30" s="33" t="s">
        <v>18</v>
      </c>
      <c r="B30" s="34" t="s">
        <v>173</v>
      </c>
      <c r="C30" s="35" t="s">
        <v>150</v>
      </c>
      <c r="D30" s="36">
        <f t="shared" si="6"/>
        <v>50</v>
      </c>
      <c r="E30" s="36">
        <f t="shared" si="7"/>
        <v>10</v>
      </c>
      <c r="F30" s="37">
        <f t="shared" si="8"/>
        <v>10</v>
      </c>
      <c r="G30" s="37">
        <f t="shared" si="9"/>
        <v>0</v>
      </c>
      <c r="H30" s="38"/>
      <c r="I30" s="38"/>
      <c r="J30" s="38"/>
      <c r="K30" s="38"/>
      <c r="L30" s="37">
        <f t="shared" si="10"/>
        <v>0</v>
      </c>
      <c r="M30" s="36">
        <f t="shared" si="11"/>
        <v>40</v>
      </c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>
        <v>10</v>
      </c>
      <c r="AI30" s="39"/>
      <c r="AJ30" s="39"/>
      <c r="AK30" s="39">
        <v>40</v>
      </c>
      <c r="AL30" s="39"/>
      <c r="AM30" s="39"/>
      <c r="AN30" s="39"/>
      <c r="AO30" s="39"/>
      <c r="AP30" s="39"/>
      <c r="AQ30" s="39">
        <v>2</v>
      </c>
      <c r="AR30" s="39">
        <v>1</v>
      </c>
      <c r="AS30" s="39">
        <v>2</v>
      </c>
      <c r="AT30" s="39"/>
      <c r="AU30" s="39"/>
      <c r="AV30" s="39"/>
      <c r="AW30" s="39"/>
      <c r="AY30" s="32"/>
      <c r="AZ30" s="51"/>
      <c r="BA30" s="50"/>
    </row>
    <row r="31" spans="1:53" s="40" customFormat="1" ht="36" customHeight="1">
      <c r="A31" s="27" t="s">
        <v>9</v>
      </c>
      <c r="B31" s="49" t="s">
        <v>21</v>
      </c>
      <c r="C31" s="27"/>
      <c r="D31" s="30">
        <f aca="true" t="shared" si="12" ref="D31:AW31">SUM(D32:D49)</f>
        <v>1910</v>
      </c>
      <c r="E31" s="30">
        <f t="shared" si="12"/>
        <v>439</v>
      </c>
      <c r="F31" s="31">
        <f t="shared" si="12"/>
        <v>126</v>
      </c>
      <c r="G31" s="31">
        <f t="shared" si="12"/>
        <v>243</v>
      </c>
      <c r="H31" s="31">
        <f t="shared" si="12"/>
        <v>144</v>
      </c>
      <c r="I31" s="31">
        <f t="shared" si="12"/>
        <v>36</v>
      </c>
      <c r="J31" s="31">
        <f t="shared" si="12"/>
        <v>63</v>
      </c>
      <c r="K31" s="31">
        <f t="shared" si="12"/>
        <v>0</v>
      </c>
      <c r="L31" s="31">
        <f t="shared" si="12"/>
        <v>70</v>
      </c>
      <c r="M31" s="30">
        <f t="shared" si="12"/>
        <v>1471</v>
      </c>
      <c r="N31" s="31">
        <f t="shared" si="12"/>
        <v>0</v>
      </c>
      <c r="O31" s="31">
        <f t="shared" si="12"/>
        <v>0</v>
      </c>
      <c r="P31" s="31">
        <f t="shared" si="12"/>
        <v>0</v>
      </c>
      <c r="Q31" s="31">
        <f t="shared" si="12"/>
        <v>0</v>
      </c>
      <c r="R31" s="31">
        <f t="shared" si="12"/>
        <v>9</v>
      </c>
      <c r="S31" s="31">
        <f t="shared" si="12"/>
        <v>18</v>
      </c>
      <c r="T31" s="31">
        <f t="shared" si="12"/>
        <v>0</v>
      </c>
      <c r="U31" s="31">
        <f t="shared" si="12"/>
        <v>273</v>
      </c>
      <c r="V31" s="31">
        <f t="shared" si="12"/>
        <v>27</v>
      </c>
      <c r="W31" s="31">
        <f t="shared" si="12"/>
        <v>45</v>
      </c>
      <c r="X31" s="31">
        <f t="shared" si="12"/>
        <v>0</v>
      </c>
      <c r="Y31" s="31">
        <f t="shared" si="12"/>
        <v>203</v>
      </c>
      <c r="Z31" s="31">
        <f t="shared" si="12"/>
        <v>54</v>
      </c>
      <c r="AA31" s="31">
        <f t="shared" si="12"/>
        <v>72</v>
      </c>
      <c r="AB31" s="31">
        <f t="shared" si="12"/>
        <v>0</v>
      </c>
      <c r="AC31" s="31">
        <f t="shared" si="12"/>
        <v>409</v>
      </c>
      <c r="AD31" s="31">
        <f t="shared" si="12"/>
        <v>27</v>
      </c>
      <c r="AE31" s="31">
        <f t="shared" si="12"/>
        <v>63</v>
      </c>
      <c r="AF31" s="31">
        <f t="shared" si="12"/>
        <v>30</v>
      </c>
      <c r="AG31" s="31">
        <f t="shared" si="12"/>
        <v>255</v>
      </c>
      <c r="AH31" s="31">
        <f t="shared" si="12"/>
        <v>9</v>
      </c>
      <c r="AI31" s="31">
        <f t="shared" si="12"/>
        <v>45</v>
      </c>
      <c r="AJ31" s="31">
        <f t="shared" si="12"/>
        <v>40</v>
      </c>
      <c r="AK31" s="31">
        <f t="shared" si="12"/>
        <v>331</v>
      </c>
      <c r="AL31" s="31">
        <f t="shared" si="12"/>
        <v>0</v>
      </c>
      <c r="AM31" s="31">
        <f t="shared" si="12"/>
        <v>12</v>
      </c>
      <c r="AN31" s="31">
        <f t="shared" si="12"/>
        <v>11</v>
      </c>
      <c r="AO31" s="31">
        <f t="shared" si="12"/>
        <v>21</v>
      </c>
      <c r="AP31" s="31">
        <f t="shared" si="12"/>
        <v>15</v>
      </c>
      <c r="AQ31" s="31">
        <f t="shared" si="12"/>
        <v>17</v>
      </c>
      <c r="AR31" s="31">
        <f t="shared" si="12"/>
        <v>21</v>
      </c>
      <c r="AS31" s="31">
        <f t="shared" si="12"/>
        <v>0</v>
      </c>
      <c r="AT31" s="31">
        <f t="shared" si="12"/>
        <v>55</v>
      </c>
      <c r="AU31" s="31">
        <f t="shared" si="12"/>
        <v>0</v>
      </c>
      <c r="AV31" s="31">
        <f t="shared" si="12"/>
        <v>0</v>
      </c>
      <c r="AW31" s="31">
        <f t="shared" si="12"/>
        <v>33</v>
      </c>
      <c r="AY31" s="32"/>
      <c r="AZ31" s="51"/>
      <c r="BA31" s="50"/>
    </row>
    <row r="32" spans="1:53" s="29" customFormat="1" ht="36" customHeight="1">
      <c r="A32" s="33" t="s">
        <v>5</v>
      </c>
      <c r="B32" s="34" t="s">
        <v>174</v>
      </c>
      <c r="C32" s="35" t="s">
        <v>146</v>
      </c>
      <c r="D32" s="36">
        <f aca="true" t="shared" si="13" ref="D32:D49">SUM(E32,M32)</f>
        <v>50</v>
      </c>
      <c r="E32" s="36">
        <f aca="true" t="shared" si="14" ref="E32:E49">SUM(F32:G32,L32)</f>
        <v>18</v>
      </c>
      <c r="F32" s="37">
        <f aca="true" t="shared" si="15" ref="F32:F49">SUM(N32,R32,V32,Z32,AD32,AH32)</f>
        <v>9</v>
      </c>
      <c r="G32" s="37">
        <f aca="true" t="shared" si="16" ref="G32:G49">SUM(O32,S32,W32,AA32,AE32,AI32)</f>
        <v>9</v>
      </c>
      <c r="H32" s="38">
        <v>9</v>
      </c>
      <c r="I32" s="38"/>
      <c r="J32" s="38"/>
      <c r="K32" s="38"/>
      <c r="L32" s="37">
        <f aca="true" t="shared" si="17" ref="L32:L49">SUM(P32,T32,X32,AB32,AF32,AJ32)</f>
        <v>0</v>
      </c>
      <c r="M32" s="36">
        <f aca="true" t="shared" si="18" ref="M32:M49">SUM(Q32,U32,Y32,AC32,AG32,AK32)</f>
        <v>32</v>
      </c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>
        <v>9</v>
      </c>
      <c r="AA32" s="39">
        <v>9</v>
      </c>
      <c r="AB32" s="39"/>
      <c r="AC32" s="39">
        <v>32</v>
      </c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>
        <v>2</v>
      </c>
      <c r="AP32" s="39"/>
      <c r="AQ32" s="39"/>
      <c r="AR32" s="39">
        <v>1</v>
      </c>
      <c r="AS32" s="39"/>
      <c r="AT32" s="39">
        <v>1</v>
      </c>
      <c r="AU32" s="39"/>
      <c r="AV32" s="39"/>
      <c r="AW32" s="39"/>
      <c r="AY32" s="32"/>
      <c r="AZ32" s="51"/>
      <c r="BA32" s="50"/>
    </row>
    <row r="33" spans="1:53" s="29" customFormat="1" ht="36" customHeight="1">
      <c r="A33" s="33" t="s">
        <v>4</v>
      </c>
      <c r="B33" s="34" t="s">
        <v>175</v>
      </c>
      <c r="C33" s="35" t="s">
        <v>145</v>
      </c>
      <c r="D33" s="36">
        <f t="shared" si="13"/>
        <v>75</v>
      </c>
      <c r="E33" s="36">
        <f t="shared" si="14"/>
        <v>27</v>
      </c>
      <c r="F33" s="37">
        <f t="shared" si="15"/>
        <v>9</v>
      </c>
      <c r="G33" s="37">
        <f t="shared" si="16"/>
        <v>18</v>
      </c>
      <c r="H33" s="38">
        <v>18</v>
      </c>
      <c r="I33" s="38"/>
      <c r="J33" s="38"/>
      <c r="K33" s="38"/>
      <c r="L33" s="37">
        <f t="shared" si="17"/>
        <v>0</v>
      </c>
      <c r="M33" s="36">
        <f t="shared" si="18"/>
        <v>48</v>
      </c>
      <c r="N33" s="39"/>
      <c r="O33" s="39"/>
      <c r="P33" s="39"/>
      <c r="Q33" s="39"/>
      <c r="R33" s="39">
        <v>9</v>
      </c>
      <c r="S33" s="39">
        <v>18</v>
      </c>
      <c r="T33" s="39"/>
      <c r="U33" s="39">
        <v>48</v>
      </c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>
        <v>3</v>
      </c>
      <c r="AN33" s="39"/>
      <c r="AO33" s="39"/>
      <c r="AP33" s="39"/>
      <c r="AQ33" s="39"/>
      <c r="AR33" s="39">
        <v>1</v>
      </c>
      <c r="AS33" s="39"/>
      <c r="AT33" s="39">
        <v>1</v>
      </c>
      <c r="AU33" s="39"/>
      <c r="AV33" s="39"/>
      <c r="AW33" s="39"/>
      <c r="AY33" s="32"/>
      <c r="AZ33" s="51"/>
      <c r="BA33" s="50"/>
    </row>
    <row r="34" spans="1:53" s="29" customFormat="1" ht="36" customHeight="1">
      <c r="A34" s="33" t="s">
        <v>3</v>
      </c>
      <c r="B34" s="34" t="s">
        <v>176</v>
      </c>
      <c r="C34" s="35" t="s">
        <v>148</v>
      </c>
      <c r="D34" s="36">
        <f t="shared" si="13"/>
        <v>50</v>
      </c>
      <c r="E34" s="36">
        <f t="shared" si="14"/>
        <v>18</v>
      </c>
      <c r="F34" s="37">
        <f t="shared" si="15"/>
        <v>9</v>
      </c>
      <c r="G34" s="37">
        <f t="shared" si="16"/>
        <v>9</v>
      </c>
      <c r="H34" s="38">
        <v>9</v>
      </c>
      <c r="I34" s="38"/>
      <c r="J34" s="38"/>
      <c r="K34" s="38"/>
      <c r="L34" s="37">
        <f t="shared" si="17"/>
        <v>0</v>
      </c>
      <c r="M34" s="36">
        <f t="shared" si="18"/>
        <v>32</v>
      </c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>
        <v>9</v>
      </c>
      <c r="AA34" s="39">
        <v>9</v>
      </c>
      <c r="AB34" s="39"/>
      <c r="AC34" s="39">
        <v>32</v>
      </c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>
        <v>2</v>
      </c>
      <c r="AP34" s="39"/>
      <c r="AQ34" s="39"/>
      <c r="AR34" s="39">
        <v>1</v>
      </c>
      <c r="AS34" s="39"/>
      <c r="AT34" s="39">
        <v>1</v>
      </c>
      <c r="AU34" s="39"/>
      <c r="AV34" s="39"/>
      <c r="AW34" s="39"/>
      <c r="AY34" s="32"/>
      <c r="AZ34" s="51"/>
      <c r="BA34" s="50"/>
    </row>
    <row r="35" spans="1:53" s="29" customFormat="1" ht="36" customHeight="1">
      <c r="A35" s="33" t="s">
        <v>2</v>
      </c>
      <c r="B35" s="34" t="s">
        <v>177</v>
      </c>
      <c r="C35" s="35" t="s">
        <v>148</v>
      </c>
      <c r="D35" s="36">
        <f t="shared" si="13"/>
        <v>50</v>
      </c>
      <c r="E35" s="36">
        <f t="shared" si="14"/>
        <v>18</v>
      </c>
      <c r="F35" s="37">
        <f t="shared" si="15"/>
        <v>9</v>
      </c>
      <c r="G35" s="37">
        <f t="shared" si="16"/>
        <v>9</v>
      </c>
      <c r="H35" s="38">
        <v>9</v>
      </c>
      <c r="I35" s="38"/>
      <c r="J35" s="38"/>
      <c r="K35" s="38"/>
      <c r="L35" s="37">
        <f t="shared" si="17"/>
        <v>0</v>
      </c>
      <c r="M35" s="36">
        <f t="shared" si="18"/>
        <v>32</v>
      </c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>
        <v>9</v>
      </c>
      <c r="AA35" s="39">
        <v>9</v>
      </c>
      <c r="AB35" s="39"/>
      <c r="AC35" s="39">
        <v>32</v>
      </c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>
        <v>2</v>
      </c>
      <c r="AP35" s="39"/>
      <c r="AQ35" s="39"/>
      <c r="AR35" s="39">
        <v>1</v>
      </c>
      <c r="AS35" s="39"/>
      <c r="AT35" s="39">
        <v>1</v>
      </c>
      <c r="AU35" s="39"/>
      <c r="AV35" s="39"/>
      <c r="AW35" s="39"/>
      <c r="AY35" s="32"/>
      <c r="AZ35" s="51"/>
      <c r="BA35" s="50"/>
    </row>
    <row r="36" spans="1:53" s="29" customFormat="1" ht="36" customHeight="1">
      <c r="A36" s="33" t="s">
        <v>1</v>
      </c>
      <c r="B36" s="34" t="s">
        <v>178</v>
      </c>
      <c r="C36" s="35" t="s">
        <v>142</v>
      </c>
      <c r="D36" s="36">
        <f t="shared" si="13"/>
        <v>75</v>
      </c>
      <c r="E36" s="36">
        <f t="shared" si="14"/>
        <v>18</v>
      </c>
      <c r="F36" s="37">
        <f t="shared" si="15"/>
        <v>9</v>
      </c>
      <c r="G36" s="37">
        <f t="shared" si="16"/>
        <v>9</v>
      </c>
      <c r="H36" s="38">
        <v>9</v>
      </c>
      <c r="I36" s="38"/>
      <c r="J36" s="38"/>
      <c r="K36" s="38"/>
      <c r="L36" s="37">
        <f t="shared" si="17"/>
        <v>0</v>
      </c>
      <c r="M36" s="36">
        <f t="shared" si="18"/>
        <v>57</v>
      </c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>
        <v>9</v>
      </c>
      <c r="AE36" s="39">
        <v>9</v>
      </c>
      <c r="AF36" s="39"/>
      <c r="AG36" s="39">
        <v>57</v>
      </c>
      <c r="AH36" s="39"/>
      <c r="AI36" s="39"/>
      <c r="AJ36" s="39"/>
      <c r="AK36" s="39"/>
      <c r="AL36" s="39"/>
      <c r="AM36" s="39"/>
      <c r="AN36" s="39"/>
      <c r="AO36" s="39"/>
      <c r="AP36" s="39">
        <v>3</v>
      </c>
      <c r="AQ36" s="39"/>
      <c r="AR36" s="39">
        <v>1</v>
      </c>
      <c r="AS36" s="39"/>
      <c r="AT36" s="39">
        <v>1</v>
      </c>
      <c r="AU36" s="39"/>
      <c r="AV36" s="39"/>
      <c r="AW36" s="39"/>
      <c r="AY36" s="32"/>
      <c r="AZ36" s="51"/>
      <c r="BA36" s="50"/>
    </row>
    <row r="37" spans="1:53" s="29" customFormat="1" ht="36" customHeight="1">
      <c r="A37" s="33" t="s">
        <v>0</v>
      </c>
      <c r="B37" s="34" t="s">
        <v>179</v>
      </c>
      <c r="C37" s="35" t="s">
        <v>180</v>
      </c>
      <c r="D37" s="36">
        <f t="shared" si="13"/>
        <v>50</v>
      </c>
      <c r="E37" s="36">
        <f t="shared" si="14"/>
        <v>18</v>
      </c>
      <c r="F37" s="37">
        <f t="shared" si="15"/>
        <v>9</v>
      </c>
      <c r="G37" s="37">
        <f t="shared" si="16"/>
        <v>9</v>
      </c>
      <c r="H37" s="38">
        <v>9</v>
      </c>
      <c r="I37" s="38"/>
      <c r="J37" s="38"/>
      <c r="K37" s="38"/>
      <c r="L37" s="37">
        <f t="shared" si="17"/>
        <v>0</v>
      </c>
      <c r="M37" s="36">
        <f t="shared" si="18"/>
        <v>32</v>
      </c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>
        <v>9</v>
      </c>
      <c r="AI37" s="39">
        <v>9</v>
      </c>
      <c r="AJ37" s="39"/>
      <c r="AK37" s="39">
        <v>32</v>
      </c>
      <c r="AL37" s="39"/>
      <c r="AM37" s="39"/>
      <c r="AN37" s="39"/>
      <c r="AO37" s="39"/>
      <c r="AP37" s="39"/>
      <c r="AQ37" s="39">
        <v>2</v>
      </c>
      <c r="AR37" s="39">
        <v>1</v>
      </c>
      <c r="AS37" s="39"/>
      <c r="AT37" s="39">
        <v>1</v>
      </c>
      <c r="AU37" s="39"/>
      <c r="AV37" s="39"/>
      <c r="AW37" s="39"/>
      <c r="AY37" s="32"/>
      <c r="AZ37" s="51"/>
      <c r="BA37" s="50"/>
    </row>
    <row r="38" spans="1:53" s="29" customFormat="1" ht="36" customHeight="1">
      <c r="A38" s="33" t="s">
        <v>10</v>
      </c>
      <c r="B38" s="34" t="s">
        <v>181</v>
      </c>
      <c r="C38" s="35" t="s">
        <v>147</v>
      </c>
      <c r="D38" s="36">
        <f t="shared" si="13"/>
        <v>100</v>
      </c>
      <c r="E38" s="36">
        <f t="shared" si="14"/>
        <v>27</v>
      </c>
      <c r="F38" s="37">
        <f t="shared" si="15"/>
        <v>9</v>
      </c>
      <c r="G38" s="37">
        <f t="shared" si="16"/>
        <v>18</v>
      </c>
      <c r="H38" s="38">
        <v>18</v>
      </c>
      <c r="I38" s="38"/>
      <c r="J38" s="38"/>
      <c r="K38" s="38"/>
      <c r="L38" s="37">
        <f t="shared" si="17"/>
        <v>0</v>
      </c>
      <c r="M38" s="36">
        <f t="shared" si="18"/>
        <v>73</v>
      </c>
      <c r="N38" s="39"/>
      <c r="O38" s="39"/>
      <c r="P38" s="39"/>
      <c r="Q38" s="39"/>
      <c r="R38" s="39"/>
      <c r="S38" s="39"/>
      <c r="T38" s="39"/>
      <c r="U38" s="39"/>
      <c r="V38" s="39">
        <v>9</v>
      </c>
      <c r="W38" s="39">
        <v>18</v>
      </c>
      <c r="X38" s="39"/>
      <c r="Y38" s="39">
        <v>73</v>
      </c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>
        <v>4</v>
      </c>
      <c r="AO38" s="39"/>
      <c r="AP38" s="39"/>
      <c r="AQ38" s="39"/>
      <c r="AR38" s="39">
        <v>1</v>
      </c>
      <c r="AS38" s="39"/>
      <c r="AT38" s="39">
        <v>1</v>
      </c>
      <c r="AU38" s="39"/>
      <c r="AV38" s="39"/>
      <c r="AW38" s="39"/>
      <c r="AY38" s="32"/>
      <c r="AZ38" s="51"/>
      <c r="BA38" s="50"/>
    </row>
    <row r="39" spans="1:53" s="29" customFormat="1" ht="36" customHeight="1">
      <c r="A39" s="33" t="s">
        <v>11</v>
      </c>
      <c r="B39" s="34" t="s">
        <v>182</v>
      </c>
      <c r="C39" s="35" t="s">
        <v>146</v>
      </c>
      <c r="D39" s="36">
        <f t="shared" si="13"/>
        <v>50</v>
      </c>
      <c r="E39" s="36">
        <f t="shared" si="14"/>
        <v>27</v>
      </c>
      <c r="F39" s="37">
        <f t="shared" si="15"/>
        <v>9</v>
      </c>
      <c r="G39" s="37">
        <f t="shared" si="16"/>
        <v>18</v>
      </c>
      <c r="H39" s="38">
        <v>9</v>
      </c>
      <c r="I39" s="38"/>
      <c r="J39" s="38">
        <v>9</v>
      </c>
      <c r="K39" s="38"/>
      <c r="L39" s="37">
        <f t="shared" si="17"/>
        <v>0</v>
      </c>
      <c r="M39" s="36">
        <f t="shared" si="18"/>
        <v>23</v>
      </c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>
        <v>9</v>
      </c>
      <c r="AA39" s="39">
        <v>18</v>
      </c>
      <c r="AB39" s="39"/>
      <c r="AC39" s="39">
        <v>23</v>
      </c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>
        <v>2</v>
      </c>
      <c r="AP39" s="39"/>
      <c r="AQ39" s="39"/>
      <c r="AR39" s="39">
        <v>1</v>
      </c>
      <c r="AS39" s="39"/>
      <c r="AT39" s="39">
        <v>1</v>
      </c>
      <c r="AU39" s="39"/>
      <c r="AV39" s="39"/>
      <c r="AW39" s="39"/>
      <c r="AY39" s="32"/>
      <c r="AZ39" s="51"/>
      <c r="BA39" s="50"/>
    </row>
    <row r="40" spans="1:53" s="29" customFormat="1" ht="36" customHeight="1">
      <c r="A40" s="33" t="s">
        <v>12</v>
      </c>
      <c r="B40" s="34" t="s">
        <v>183</v>
      </c>
      <c r="C40" s="35" t="s">
        <v>141</v>
      </c>
      <c r="D40" s="36">
        <f t="shared" si="13"/>
        <v>75</v>
      </c>
      <c r="E40" s="36">
        <f t="shared" si="14"/>
        <v>27</v>
      </c>
      <c r="F40" s="37">
        <f t="shared" si="15"/>
        <v>9</v>
      </c>
      <c r="G40" s="37">
        <f t="shared" si="16"/>
        <v>18</v>
      </c>
      <c r="H40" s="38">
        <v>18</v>
      </c>
      <c r="I40" s="38"/>
      <c r="J40" s="38"/>
      <c r="K40" s="38"/>
      <c r="L40" s="37">
        <f t="shared" si="17"/>
        <v>0</v>
      </c>
      <c r="M40" s="36">
        <f t="shared" si="18"/>
        <v>48</v>
      </c>
      <c r="N40" s="39"/>
      <c r="O40" s="39"/>
      <c r="P40" s="39"/>
      <c r="Q40" s="39"/>
      <c r="R40" s="39"/>
      <c r="S40" s="39"/>
      <c r="T40" s="39"/>
      <c r="U40" s="39"/>
      <c r="V40" s="39">
        <v>9</v>
      </c>
      <c r="W40" s="39">
        <v>18</v>
      </c>
      <c r="X40" s="39"/>
      <c r="Y40" s="39">
        <v>48</v>
      </c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>
        <v>3</v>
      </c>
      <c r="AO40" s="39"/>
      <c r="AP40" s="39"/>
      <c r="AQ40" s="39"/>
      <c r="AR40" s="39">
        <v>1</v>
      </c>
      <c r="AS40" s="39"/>
      <c r="AT40" s="39">
        <v>1</v>
      </c>
      <c r="AU40" s="39"/>
      <c r="AV40" s="39"/>
      <c r="AW40" s="39"/>
      <c r="AY40" s="32"/>
      <c r="AZ40" s="51"/>
      <c r="BA40" s="50"/>
    </row>
    <row r="41" spans="1:53" s="29" customFormat="1" ht="36" customHeight="1">
      <c r="A41" s="33" t="s">
        <v>13</v>
      </c>
      <c r="B41" s="34" t="s">
        <v>184</v>
      </c>
      <c r="C41" s="35" t="s">
        <v>142</v>
      </c>
      <c r="D41" s="36">
        <f t="shared" si="13"/>
        <v>50</v>
      </c>
      <c r="E41" s="36">
        <f t="shared" si="14"/>
        <v>18</v>
      </c>
      <c r="F41" s="37">
        <f t="shared" si="15"/>
        <v>9</v>
      </c>
      <c r="G41" s="37">
        <f t="shared" si="16"/>
        <v>9</v>
      </c>
      <c r="H41" s="38">
        <v>9</v>
      </c>
      <c r="I41" s="38"/>
      <c r="J41" s="38"/>
      <c r="K41" s="38"/>
      <c r="L41" s="37">
        <f t="shared" si="17"/>
        <v>0</v>
      </c>
      <c r="M41" s="36">
        <f t="shared" si="18"/>
        <v>32</v>
      </c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>
        <v>9</v>
      </c>
      <c r="AE41" s="39">
        <v>9</v>
      </c>
      <c r="AF41" s="39"/>
      <c r="AG41" s="39">
        <v>32</v>
      </c>
      <c r="AH41" s="39"/>
      <c r="AI41" s="39"/>
      <c r="AJ41" s="39"/>
      <c r="AK41" s="39"/>
      <c r="AL41" s="39"/>
      <c r="AM41" s="39"/>
      <c r="AN41" s="39"/>
      <c r="AO41" s="39"/>
      <c r="AP41" s="39">
        <v>2</v>
      </c>
      <c r="AQ41" s="39"/>
      <c r="AR41" s="39">
        <v>1</v>
      </c>
      <c r="AS41" s="39"/>
      <c r="AT41" s="39">
        <v>1</v>
      </c>
      <c r="AU41" s="39"/>
      <c r="AV41" s="39"/>
      <c r="AW41" s="39"/>
      <c r="AY41" s="32"/>
      <c r="AZ41" s="51"/>
      <c r="BA41" s="50"/>
    </row>
    <row r="42" spans="1:53" s="29" customFormat="1" ht="36" customHeight="1">
      <c r="A42" s="33" t="s">
        <v>14</v>
      </c>
      <c r="B42" s="34" t="s">
        <v>185</v>
      </c>
      <c r="C42" s="35" t="s">
        <v>139</v>
      </c>
      <c r="D42" s="36">
        <f t="shared" si="13"/>
        <v>75</v>
      </c>
      <c r="E42" s="36">
        <f t="shared" si="14"/>
        <v>18</v>
      </c>
      <c r="F42" s="37">
        <f t="shared" si="15"/>
        <v>9</v>
      </c>
      <c r="G42" s="37">
        <f t="shared" si="16"/>
        <v>9</v>
      </c>
      <c r="H42" s="38"/>
      <c r="I42" s="38"/>
      <c r="J42" s="38">
        <v>9</v>
      </c>
      <c r="K42" s="38"/>
      <c r="L42" s="37">
        <f t="shared" si="17"/>
        <v>0</v>
      </c>
      <c r="M42" s="36">
        <f t="shared" si="18"/>
        <v>57</v>
      </c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>
        <v>9</v>
      </c>
      <c r="AE42" s="39">
        <v>9</v>
      </c>
      <c r="AF42" s="39"/>
      <c r="AG42" s="39">
        <v>57</v>
      </c>
      <c r="AH42" s="39"/>
      <c r="AI42" s="39"/>
      <c r="AJ42" s="39"/>
      <c r="AK42" s="39"/>
      <c r="AL42" s="39"/>
      <c r="AM42" s="39"/>
      <c r="AN42" s="39"/>
      <c r="AO42" s="39"/>
      <c r="AP42" s="39">
        <v>3</v>
      </c>
      <c r="AQ42" s="39"/>
      <c r="AR42" s="39">
        <v>1</v>
      </c>
      <c r="AS42" s="39"/>
      <c r="AT42" s="39">
        <v>1</v>
      </c>
      <c r="AU42" s="39"/>
      <c r="AV42" s="39"/>
      <c r="AW42" s="39"/>
      <c r="AY42" s="32"/>
      <c r="AZ42" s="51"/>
      <c r="BA42" s="50"/>
    </row>
    <row r="43" spans="1:53" s="29" customFormat="1" ht="36" customHeight="1">
      <c r="A43" s="33" t="s">
        <v>15</v>
      </c>
      <c r="B43" s="34" t="s">
        <v>186</v>
      </c>
      <c r="C43" s="35" t="s">
        <v>148</v>
      </c>
      <c r="D43" s="36">
        <f t="shared" si="13"/>
        <v>35</v>
      </c>
      <c r="E43" s="36">
        <f t="shared" si="14"/>
        <v>18</v>
      </c>
      <c r="F43" s="37">
        <f t="shared" si="15"/>
        <v>9</v>
      </c>
      <c r="G43" s="37">
        <f t="shared" si="16"/>
        <v>9</v>
      </c>
      <c r="H43" s="38">
        <v>9</v>
      </c>
      <c r="I43" s="38"/>
      <c r="J43" s="38"/>
      <c r="K43" s="38"/>
      <c r="L43" s="37">
        <f t="shared" si="17"/>
        <v>0</v>
      </c>
      <c r="M43" s="36">
        <f t="shared" si="18"/>
        <v>17</v>
      </c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>
        <v>9</v>
      </c>
      <c r="AA43" s="39">
        <v>9</v>
      </c>
      <c r="AB43" s="39"/>
      <c r="AC43" s="39">
        <v>17</v>
      </c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>
        <v>1</v>
      </c>
      <c r="AP43" s="39"/>
      <c r="AQ43" s="39"/>
      <c r="AR43" s="39">
        <v>1</v>
      </c>
      <c r="AS43" s="39"/>
      <c r="AT43" s="39">
        <v>1</v>
      </c>
      <c r="AU43" s="39"/>
      <c r="AV43" s="39"/>
      <c r="AW43" s="39"/>
      <c r="AY43" s="32"/>
      <c r="AZ43" s="51"/>
      <c r="BA43" s="50"/>
    </row>
    <row r="44" spans="1:53" s="29" customFormat="1" ht="36" customHeight="1">
      <c r="A44" s="33" t="s">
        <v>16</v>
      </c>
      <c r="B44" s="34" t="s">
        <v>187</v>
      </c>
      <c r="C44" s="35" t="s">
        <v>148</v>
      </c>
      <c r="D44" s="36">
        <f t="shared" si="13"/>
        <v>50</v>
      </c>
      <c r="E44" s="36">
        <f t="shared" si="14"/>
        <v>18</v>
      </c>
      <c r="F44" s="37">
        <f t="shared" si="15"/>
        <v>9</v>
      </c>
      <c r="G44" s="37">
        <f t="shared" si="16"/>
        <v>9</v>
      </c>
      <c r="H44" s="38">
        <v>9</v>
      </c>
      <c r="I44" s="38"/>
      <c r="J44" s="38"/>
      <c r="K44" s="38"/>
      <c r="L44" s="37">
        <f t="shared" si="17"/>
        <v>0</v>
      </c>
      <c r="M44" s="36">
        <f t="shared" si="18"/>
        <v>32</v>
      </c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>
        <v>9</v>
      </c>
      <c r="AA44" s="39">
        <v>9</v>
      </c>
      <c r="AB44" s="39"/>
      <c r="AC44" s="39">
        <v>32</v>
      </c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>
        <v>2</v>
      </c>
      <c r="AP44" s="39"/>
      <c r="AQ44" s="39"/>
      <c r="AR44" s="39">
        <v>1</v>
      </c>
      <c r="AS44" s="39"/>
      <c r="AT44" s="39">
        <v>1</v>
      </c>
      <c r="AU44" s="39"/>
      <c r="AV44" s="39"/>
      <c r="AW44" s="39"/>
      <c r="AY44" s="32"/>
      <c r="AZ44" s="51"/>
      <c r="BA44" s="50"/>
    </row>
    <row r="45" spans="1:53" s="29" customFormat="1" ht="36" customHeight="1">
      <c r="A45" s="33" t="s">
        <v>17</v>
      </c>
      <c r="B45" s="34" t="s">
        <v>188</v>
      </c>
      <c r="C45" s="35" t="s">
        <v>142</v>
      </c>
      <c r="D45" s="36">
        <f t="shared" si="13"/>
        <v>75</v>
      </c>
      <c r="E45" s="36">
        <f t="shared" si="14"/>
        <v>18</v>
      </c>
      <c r="F45" s="37">
        <f t="shared" si="15"/>
        <v>0</v>
      </c>
      <c r="G45" s="37">
        <f t="shared" si="16"/>
        <v>18</v>
      </c>
      <c r="H45" s="38"/>
      <c r="I45" s="38">
        <v>18</v>
      </c>
      <c r="J45" s="38"/>
      <c r="K45" s="38"/>
      <c r="L45" s="37">
        <f t="shared" si="17"/>
        <v>0</v>
      </c>
      <c r="M45" s="36">
        <f t="shared" si="18"/>
        <v>57</v>
      </c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>
        <v>18</v>
      </c>
      <c r="AF45" s="39"/>
      <c r="AG45" s="39">
        <v>57</v>
      </c>
      <c r="AH45" s="39"/>
      <c r="AI45" s="39"/>
      <c r="AJ45" s="39"/>
      <c r="AK45" s="39"/>
      <c r="AL45" s="39"/>
      <c r="AM45" s="39"/>
      <c r="AN45" s="39"/>
      <c r="AO45" s="39"/>
      <c r="AP45" s="39">
        <v>3</v>
      </c>
      <c r="AQ45" s="39"/>
      <c r="AR45" s="39">
        <v>1</v>
      </c>
      <c r="AS45" s="39"/>
      <c r="AT45" s="39">
        <v>3</v>
      </c>
      <c r="AU45" s="39"/>
      <c r="AV45" s="39"/>
      <c r="AW45" s="39"/>
      <c r="AY45" s="32"/>
      <c r="AZ45" s="51"/>
      <c r="BA45" s="50"/>
    </row>
    <row r="46" spans="1:53" s="29" customFormat="1" ht="36" customHeight="1">
      <c r="A46" s="33" t="s">
        <v>18</v>
      </c>
      <c r="B46" s="34" t="s">
        <v>189</v>
      </c>
      <c r="C46" s="35" t="s">
        <v>150</v>
      </c>
      <c r="D46" s="36">
        <f t="shared" si="13"/>
        <v>125</v>
      </c>
      <c r="E46" s="36">
        <f t="shared" si="14"/>
        <v>18</v>
      </c>
      <c r="F46" s="37">
        <f t="shared" si="15"/>
        <v>0</v>
      </c>
      <c r="G46" s="37">
        <f t="shared" si="16"/>
        <v>18</v>
      </c>
      <c r="H46" s="38"/>
      <c r="I46" s="38">
        <v>18</v>
      </c>
      <c r="J46" s="38"/>
      <c r="K46" s="38"/>
      <c r="L46" s="37">
        <f t="shared" si="17"/>
        <v>0</v>
      </c>
      <c r="M46" s="36">
        <f t="shared" si="18"/>
        <v>107</v>
      </c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>
        <v>18</v>
      </c>
      <c r="AJ46" s="39"/>
      <c r="AK46" s="39">
        <v>107</v>
      </c>
      <c r="AL46" s="39"/>
      <c r="AM46" s="39"/>
      <c r="AN46" s="39"/>
      <c r="AO46" s="39"/>
      <c r="AP46" s="39"/>
      <c r="AQ46" s="39">
        <v>5</v>
      </c>
      <c r="AR46" s="39">
        <v>1</v>
      </c>
      <c r="AS46" s="39"/>
      <c r="AT46" s="39">
        <v>5</v>
      </c>
      <c r="AU46" s="39"/>
      <c r="AV46" s="39"/>
      <c r="AW46" s="39"/>
      <c r="AY46" s="32"/>
      <c r="AZ46" s="51"/>
      <c r="BA46" s="50"/>
    </row>
    <row r="47" spans="1:53" s="29" customFormat="1" ht="36" customHeight="1">
      <c r="A47" s="33" t="s">
        <v>39</v>
      </c>
      <c r="B47" s="34" t="s">
        <v>190</v>
      </c>
      <c r="C47" s="35" t="s">
        <v>147</v>
      </c>
      <c r="D47" s="36">
        <f t="shared" si="13"/>
        <v>100</v>
      </c>
      <c r="E47" s="36">
        <f t="shared" si="14"/>
        <v>18</v>
      </c>
      <c r="F47" s="37">
        <f t="shared" si="15"/>
        <v>9</v>
      </c>
      <c r="G47" s="37">
        <f t="shared" si="16"/>
        <v>9</v>
      </c>
      <c r="H47" s="38">
        <v>9</v>
      </c>
      <c r="I47" s="38"/>
      <c r="J47" s="38"/>
      <c r="K47" s="38"/>
      <c r="L47" s="37">
        <f t="shared" si="17"/>
        <v>0</v>
      </c>
      <c r="M47" s="36">
        <f t="shared" si="18"/>
        <v>82</v>
      </c>
      <c r="N47" s="39"/>
      <c r="O47" s="39"/>
      <c r="P47" s="39"/>
      <c r="Q47" s="39"/>
      <c r="R47" s="39"/>
      <c r="S47" s="39"/>
      <c r="T47" s="39"/>
      <c r="U47" s="39"/>
      <c r="V47" s="39">
        <v>9</v>
      </c>
      <c r="W47" s="39">
        <v>9</v>
      </c>
      <c r="X47" s="39"/>
      <c r="Y47" s="39">
        <v>82</v>
      </c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>
        <v>4</v>
      </c>
      <c r="AO47" s="39"/>
      <c r="AP47" s="39"/>
      <c r="AQ47" s="39"/>
      <c r="AR47" s="39">
        <v>1</v>
      </c>
      <c r="AS47" s="39"/>
      <c r="AT47" s="39">
        <v>1</v>
      </c>
      <c r="AU47" s="39"/>
      <c r="AV47" s="39"/>
      <c r="AW47" s="39"/>
      <c r="AY47" s="32"/>
      <c r="AZ47" s="51"/>
      <c r="BA47" s="50"/>
    </row>
    <row r="48" spans="1:53" s="29" customFormat="1" ht="36" customHeight="1">
      <c r="A48" s="33" t="s">
        <v>91</v>
      </c>
      <c r="B48" s="34" t="s">
        <v>227</v>
      </c>
      <c r="C48" s="35" t="s">
        <v>151</v>
      </c>
      <c r="D48" s="36">
        <f t="shared" si="13"/>
        <v>375</v>
      </c>
      <c r="E48" s="36">
        <f t="shared" si="14"/>
        <v>115</v>
      </c>
      <c r="F48" s="37">
        <f t="shared" si="15"/>
        <v>0</v>
      </c>
      <c r="G48" s="37">
        <f t="shared" si="16"/>
        <v>45</v>
      </c>
      <c r="H48" s="38"/>
      <c r="I48" s="38"/>
      <c r="J48" s="38">
        <v>45</v>
      </c>
      <c r="K48" s="38"/>
      <c r="L48" s="37">
        <f t="shared" si="17"/>
        <v>70</v>
      </c>
      <c r="M48" s="36">
        <f t="shared" si="18"/>
        <v>260</v>
      </c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>
        <v>9</v>
      </c>
      <c r="AB48" s="39"/>
      <c r="AC48" s="39">
        <v>16</v>
      </c>
      <c r="AD48" s="39"/>
      <c r="AE48" s="39">
        <v>18</v>
      </c>
      <c r="AF48" s="39">
        <v>30</v>
      </c>
      <c r="AG48" s="39">
        <v>52</v>
      </c>
      <c r="AH48" s="39"/>
      <c r="AI48" s="39">
        <v>18</v>
      </c>
      <c r="AJ48" s="39">
        <v>40</v>
      </c>
      <c r="AK48" s="39">
        <v>192</v>
      </c>
      <c r="AL48" s="39"/>
      <c r="AM48" s="39"/>
      <c r="AN48" s="39"/>
      <c r="AO48" s="39">
        <v>1</v>
      </c>
      <c r="AP48" s="39">
        <v>4</v>
      </c>
      <c r="AQ48" s="39">
        <v>10</v>
      </c>
      <c r="AR48" s="39">
        <v>5</v>
      </c>
      <c r="AS48" s="39"/>
      <c r="AT48" s="39">
        <v>15</v>
      </c>
      <c r="AU48" s="39"/>
      <c r="AV48" s="39"/>
      <c r="AW48" s="39">
        <v>15</v>
      </c>
      <c r="AY48" s="32"/>
      <c r="AZ48" s="51"/>
      <c r="BA48" s="50"/>
    </row>
    <row r="49" spans="1:53" s="29" customFormat="1" ht="36" customHeight="1">
      <c r="A49" s="33" t="s">
        <v>191</v>
      </c>
      <c r="B49" s="34" t="s">
        <v>95</v>
      </c>
      <c r="C49" s="35" t="s">
        <v>152</v>
      </c>
      <c r="D49" s="36">
        <f t="shared" si="13"/>
        <v>450</v>
      </c>
      <c r="E49" s="36">
        <f t="shared" si="14"/>
        <v>0</v>
      </c>
      <c r="F49" s="37">
        <f t="shared" si="15"/>
        <v>0</v>
      </c>
      <c r="G49" s="37">
        <f t="shared" si="16"/>
        <v>0</v>
      </c>
      <c r="H49" s="38"/>
      <c r="I49" s="38"/>
      <c r="J49" s="38"/>
      <c r="K49" s="38"/>
      <c r="L49" s="37">
        <f t="shared" si="17"/>
        <v>0</v>
      </c>
      <c r="M49" s="36">
        <f t="shared" si="18"/>
        <v>450</v>
      </c>
      <c r="N49" s="39"/>
      <c r="O49" s="39"/>
      <c r="P49" s="39"/>
      <c r="Q49" s="39"/>
      <c r="R49" s="39"/>
      <c r="S49" s="39"/>
      <c r="T49" s="39"/>
      <c r="U49" s="39">
        <v>225</v>
      </c>
      <c r="V49" s="39"/>
      <c r="W49" s="39"/>
      <c r="X49" s="39"/>
      <c r="Y49" s="39"/>
      <c r="Z49" s="39"/>
      <c r="AA49" s="39"/>
      <c r="AB49" s="39"/>
      <c r="AC49" s="39">
        <v>225</v>
      </c>
      <c r="AD49" s="39"/>
      <c r="AE49" s="39"/>
      <c r="AF49" s="39"/>
      <c r="AG49" s="39"/>
      <c r="AH49" s="39"/>
      <c r="AI49" s="39"/>
      <c r="AJ49" s="39"/>
      <c r="AK49" s="39"/>
      <c r="AL49" s="39"/>
      <c r="AM49" s="39">
        <v>9</v>
      </c>
      <c r="AN49" s="39"/>
      <c r="AO49" s="39">
        <v>9</v>
      </c>
      <c r="AP49" s="39"/>
      <c r="AQ49" s="39"/>
      <c r="AR49" s="39"/>
      <c r="AS49" s="39"/>
      <c r="AT49" s="39">
        <v>18</v>
      </c>
      <c r="AU49" s="39"/>
      <c r="AV49" s="39"/>
      <c r="AW49" s="39">
        <v>18</v>
      </c>
      <c r="AY49" s="32"/>
      <c r="AZ49" s="51"/>
      <c r="BA49" s="50"/>
    </row>
    <row r="50" spans="1:53" s="32" customFormat="1" ht="36" customHeight="1">
      <c r="A50" s="27" t="s">
        <v>36</v>
      </c>
      <c r="B50" s="49" t="s">
        <v>192</v>
      </c>
      <c r="C50" s="27"/>
      <c r="D50" s="30">
        <f aca="true" t="shared" si="19" ref="D50:AW50">SUM(D51:D57)</f>
        <v>500</v>
      </c>
      <c r="E50" s="30">
        <f t="shared" si="19"/>
        <v>128</v>
      </c>
      <c r="F50" s="31">
        <f t="shared" si="19"/>
        <v>32</v>
      </c>
      <c r="G50" s="31">
        <f t="shared" si="19"/>
        <v>96</v>
      </c>
      <c r="H50" s="31">
        <f t="shared" si="19"/>
        <v>40</v>
      </c>
      <c r="I50" s="31">
        <f t="shared" si="19"/>
        <v>56</v>
      </c>
      <c r="J50" s="31">
        <f t="shared" si="19"/>
        <v>0</v>
      </c>
      <c r="K50" s="31">
        <f t="shared" si="19"/>
        <v>0</v>
      </c>
      <c r="L50" s="31">
        <f t="shared" si="19"/>
        <v>0</v>
      </c>
      <c r="M50" s="30">
        <f t="shared" si="19"/>
        <v>372</v>
      </c>
      <c r="N50" s="31">
        <f t="shared" si="19"/>
        <v>0</v>
      </c>
      <c r="O50" s="31">
        <f t="shared" si="19"/>
        <v>0</v>
      </c>
      <c r="P50" s="31">
        <f t="shared" si="19"/>
        <v>0</v>
      </c>
      <c r="Q50" s="31">
        <f t="shared" si="19"/>
        <v>0</v>
      </c>
      <c r="R50" s="31">
        <f t="shared" si="19"/>
        <v>0</v>
      </c>
      <c r="S50" s="31">
        <f t="shared" si="19"/>
        <v>0</v>
      </c>
      <c r="T50" s="31">
        <f t="shared" si="19"/>
        <v>0</v>
      </c>
      <c r="U50" s="31">
        <f t="shared" si="19"/>
        <v>0</v>
      </c>
      <c r="V50" s="31">
        <f t="shared" si="19"/>
        <v>0</v>
      </c>
      <c r="W50" s="31">
        <f t="shared" si="19"/>
        <v>0</v>
      </c>
      <c r="X50" s="31">
        <f t="shared" si="19"/>
        <v>0</v>
      </c>
      <c r="Y50" s="31">
        <f t="shared" si="19"/>
        <v>0</v>
      </c>
      <c r="Z50" s="31">
        <f t="shared" si="19"/>
        <v>0</v>
      </c>
      <c r="AA50" s="31">
        <f t="shared" si="19"/>
        <v>0</v>
      </c>
      <c r="AB50" s="31">
        <f t="shared" si="19"/>
        <v>0</v>
      </c>
      <c r="AC50" s="31">
        <f t="shared" si="19"/>
        <v>0</v>
      </c>
      <c r="AD50" s="31">
        <f t="shared" si="19"/>
        <v>16</v>
      </c>
      <c r="AE50" s="31">
        <f t="shared" si="19"/>
        <v>40</v>
      </c>
      <c r="AF50" s="31">
        <f t="shared" si="19"/>
        <v>0</v>
      </c>
      <c r="AG50" s="31">
        <f t="shared" si="19"/>
        <v>169</v>
      </c>
      <c r="AH50" s="31">
        <f t="shared" si="19"/>
        <v>16</v>
      </c>
      <c r="AI50" s="31">
        <f t="shared" si="19"/>
        <v>56</v>
      </c>
      <c r="AJ50" s="31">
        <f t="shared" si="19"/>
        <v>0</v>
      </c>
      <c r="AK50" s="31">
        <f t="shared" si="19"/>
        <v>203</v>
      </c>
      <c r="AL50" s="31">
        <f t="shared" si="19"/>
        <v>0</v>
      </c>
      <c r="AM50" s="31">
        <f t="shared" si="19"/>
        <v>0</v>
      </c>
      <c r="AN50" s="31">
        <f t="shared" si="19"/>
        <v>0</v>
      </c>
      <c r="AO50" s="31">
        <f t="shared" si="19"/>
        <v>0</v>
      </c>
      <c r="AP50" s="31">
        <f t="shared" si="19"/>
        <v>9</v>
      </c>
      <c r="AQ50" s="31">
        <f t="shared" si="19"/>
        <v>11</v>
      </c>
      <c r="AR50" s="31">
        <f t="shared" si="19"/>
        <v>7</v>
      </c>
      <c r="AS50" s="31">
        <f t="shared" si="19"/>
        <v>0</v>
      </c>
      <c r="AT50" s="31">
        <f t="shared" si="19"/>
        <v>12</v>
      </c>
      <c r="AU50" s="31">
        <f t="shared" si="19"/>
        <v>0</v>
      </c>
      <c r="AV50" s="31">
        <f t="shared" si="19"/>
        <v>0</v>
      </c>
      <c r="AW50" s="31">
        <f t="shared" si="19"/>
        <v>20</v>
      </c>
      <c r="AZ50" s="51"/>
      <c r="BA50" s="50"/>
    </row>
    <row r="51" spans="1:53" s="29" customFormat="1" ht="36" customHeight="1">
      <c r="A51" s="33" t="s">
        <v>5</v>
      </c>
      <c r="B51" s="34" t="s">
        <v>193</v>
      </c>
      <c r="C51" s="35" t="s">
        <v>150</v>
      </c>
      <c r="D51" s="36">
        <f aca="true" t="shared" si="20" ref="D51:D57">SUM(E51,M51)</f>
        <v>50</v>
      </c>
      <c r="E51" s="36">
        <f aca="true" t="shared" si="21" ref="E51:E57">SUM(F51:G51,L51)</f>
        <v>8</v>
      </c>
      <c r="F51" s="37">
        <f aca="true" t="shared" si="22" ref="F51:G57">SUM(N51,R51,V51,Z51,AD51,AH51)</f>
        <v>0</v>
      </c>
      <c r="G51" s="37">
        <f t="shared" si="22"/>
        <v>8</v>
      </c>
      <c r="H51" s="38">
        <v>8</v>
      </c>
      <c r="I51" s="38"/>
      <c r="J51" s="38"/>
      <c r="K51" s="38"/>
      <c r="L51" s="37">
        <f aca="true" t="shared" si="23" ref="L51:M57">SUM(P51,T51,X51,AB51,AF51,AJ51)</f>
        <v>0</v>
      </c>
      <c r="M51" s="36">
        <f t="shared" si="23"/>
        <v>42</v>
      </c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>
        <v>8</v>
      </c>
      <c r="AJ51" s="39"/>
      <c r="AK51" s="39">
        <v>42</v>
      </c>
      <c r="AL51" s="39"/>
      <c r="AM51" s="39"/>
      <c r="AN51" s="39"/>
      <c r="AO51" s="39"/>
      <c r="AP51" s="39"/>
      <c r="AQ51" s="39">
        <v>2</v>
      </c>
      <c r="AR51" s="39">
        <v>1</v>
      </c>
      <c r="AS51" s="39"/>
      <c r="AT51" s="39">
        <v>2</v>
      </c>
      <c r="AU51" s="39"/>
      <c r="AV51" s="39"/>
      <c r="AW51" s="39">
        <v>2</v>
      </c>
      <c r="AY51" s="32"/>
      <c r="AZ51" s="51"/>
      <c r="BA51" s="50"/>
    </row>
    <row r="52" spans="1:53" s="29" customFormat="1" ht="36" customHeight="1">
      <c r="A52" s="33" t="s">
        <v>4</v>
      </c>
      <c r="B52" s="34" t="s">
        <v>194</v>
      </c>
      <c r="C52" s="35" t="s">
        <v>139</v>
      </c>
      <c r="D52" s="36">
        <f t="shared" si="20"/>
        <v>75</v>
      </c>
      <c r="E52" s="36">
        <f t="shared" si="21"/>
        <v>16</v>
      </c>
      <c r="F52" s="37">
        <f t="shared" si="22"/>
        <v>8</v>
      </c>
      <c r="G52" s="37">
        <f t="shared" si="22"/>
        <v>8</v>
      </c>
      <c r="H52" s="38">
        <v>8</v>
      </c>
      <c r="I52" s="38"/>
      <c r="J52" s="38"/>
      <c r="K52" s="38"/>
      <c r="L52" s="37">
        <f t="shared" si="23"/>
        <v>0</v>
      </c>
      <c r="M52" s="36">
        <f t="shared" si="23"/>
        <v>59</v>
      </c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>
        <v>8</v>
      </c>
      <c r="AE52" s="39">
        <v>8</v>
      </c>
      <c r="AF52" s="39"/>
      <c r="AG52" s="39">
        <v>59</v>
      </c>
      <c r="AH52" s="39"/>
      <c r="AI52" s="39"/>
      <c r="AJ52" s="39"/>
      <c r="AK52" s="39"/>
      <c r="AL52" s="39"/>
      <c r="AM52" s="39"/>
      <c r="AN52" s="39"/>
      <c r="AO52" s="39"/>
      <c r="AP52" s="39">
        <v>3</v>
      </c>
      <c r="AQ52" s="39"/>
      <c r="AR52" s="39">
        <v>1</v>
      </c>
      <c r="AS52" s="39"/>
      <c r="AT52" s="39">
        <v>1</v>
      </c>
      <c r="AU52" s="39"/>
      <c r="AV52" s="39"/>
      <c r="AW52" s="39">
        <v>3</v>
      </c>
      <c r="AY52" s="32"/>
      <c r="AZ52" s="51"/>
      <c r="BA52" s="50"/>
    </row>
    <row r="53" spans="1:53" s="29" customFormat="1" ht="36" customHeight="1">
      <c r="A53" s="33" t="s">
        <v>3</v>
      </c>
      <c r="B53" s="34" t="s">
        <v>195</v>
      </c>
      <c r="C53" s="35" t="s">
        <v>139</v>
      </c>
      <c r="D53" s="36">
        <f t="shared" si="20"/>
        <v>75</v>
      </c>
      <c r="E53" s="36">
        <f t="shared" si="21"/>
        <v>24</v>
      </c>
      <c r="F53" s="37">
        <f t="shared" si="22"/>
        <v>8</v>
      </c>
      <c r="G53" s="37">
        <f t="shared" si="22"/>
        <v>16</v>
      </c>
      <c r="H53" s="38">
        <v>16</v>
      </c>
      <c r="I53" s="38"/>
      <c r="J53" s="38"/>
      <c r="K53" s="38"/>
      <c r="L53" s="37">
        <f t="shared" si="23"/>
        <v>0</v>
      </c>
      <c r="M53" s="36">
        <f t="shared" si="23"/>
        <v>51</v>
      </c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>
        <v>8</v>
      </c>
      <c r="AE53" s="39">
        <v>16</v>
      </c>
      <c r="AF53" s="39"/>
      <c r="AG53" s="39">
        <v>51</v>
      </c>
      <c r="AH53" s="39"/>
      <c r="AI53" s="39"/>
      <c r="AJ53" s="39"/>
      <c r="AK53" s="39"/>
      <c r="AL53" s="39"/>
      <c r="AM53" s="39"/>
      <c r="AN53" s="39"/>
      <c r="AO53" s="39"/>
      <c r="AP53" s="39">
        <v>3</v>
      </c>
      <c r="AQ53" s="39"/>
      <c r="AR53" s="39">
        <v>1</v>
      </c>
      <c r="AS53" s="39"/>
      <c r="AT53" s="39">
        <v>1</v>
      </c>
      <c r="AU53" s="39"/>
      <c r="AV53" s="39"/>
      <c r="AW53" s="39">
        <v>3</v>
      </c>
      <c r="AY53" s="32"/>
      <c r="AZ53" s="51"/>
      <c r="BA53" s="50"/>
    </row>
    <row r="54" spans="1:53" s="29" customFormat="1" ht="36" customHeight="1">
      <c r="A54" s="33" t="s">
        <v>2</v>
      </c>
      <c r="B54" s="34" t="s">
        <v>196</v>
      </c>
      <c r="C54" s="35" t="s">
        <v>142</v>
      </c>
      <c r="D54" s="36">
        <f t="shared" si="20"/>
        <v>75</v>
      </c>
      <c r="E54" s="36">
        <f t="shared" si="21"/>
        <v>16</v>
      </c>
      <c r="F54" s="37">
        <f t="shared" si="22"/>
        <v>0</v>
      </c>
      <c r="G54" s="37">
        <f t="shared" si="22"/>
        <v>16</v>
      </c>
      <c r="H54" s="38"/>
      <c r="I54" s="38">
        <v>16</v>
      </c>
      <c r="J54" s="38"/>
      <c r="K54" s="38"/>
      <c r="L54" s="37">
        <f t="shared" si="23"/>
        <v>0</v>
      </c>
      <c r="M54" s="36">
        <f t="shared" si="23"/>
        <v>59</v>
      </c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>
        <v>16</v>
      </c>
      <c r="AF54" s="39"/>
      <c r="AG54" s="39">
        <v>59</v>
      </c>
      <c r="AH54" s="39"/>
      <c r="AI54" s="39"/>
      <c r="AJ54" s="39"/>
      <c r="AK54" s="39"/>
      <c r="AL54" s="39"/>
      <c r="AM54" s="39"/>
      <c r="AN54" s="39"/>
      <c r="AO54" s="39"/>
      <c r="AP54" s="39">
        <v>3</v>
      </c>
      <c r="AQ54" s="39"/>
      <c r="AR54" s="39">
        <v>1</v>
      </c>
      <c r="AS54" s="39"/>
      <c r="AT54" s="39">
        <v>3</v>
      </c>
      <c r="AU54" s="39"/>
      <c r="AV54" s="39"/>
      <c r="AW54" s="39">
        <v>3</v>
      </c>
      <c r="AY54" s="32"/>
      <c r="AZ54" s="51"/>
      <c r="BA54" s="50"/>
    </row>
    <row r="55" spans="1:53" s="29" customFormat="1" ht="36" customHeight="1">
      <c r="A55" s="33" t="s">
        <v>1</v>
      </c>
      <c r="B55" s="34" t="s">
        <v>197</v>
      </c>
      <c r="C55" s="35" t="s">
        <v>150</v>
      </c>
      <c r="D55" s="36">
        <f t="shared" si="20"/>
        <v>75</v>
      </c>
      <c r="E55" s="36">
        <f t="shared" si="21"/>
        <v>24</v>
      </c>
      <c r="F55" s="37">
        <f t="shared" si="22"/>
        <v>8</v>
      </c>
      <c r="G55" s="37">
        <f t="shared" si="22"/>
        <v>16</v>
      </c>
      <c r="H55" s="38"/>
      <c r="I55" s="38">
        <v>16</v>
      </c>
      <c r="J55" s="38"/>
      <c r="K55" s="38"/>
      <c r="L55" s="37">
        <f t="shared" si="23"/>
        <v>0</v>
      </c>
      <c r="M55" s="36">
        <f t="shared" si="23"/>
        <v>51</v>
      </c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>
        <v>8</v>
      </c>
      <c r="AI55" s="39">
        <v>16</v>
      </c>
      <c r="AJ55" s="39"/>
      <c r="AK55" s="39">
        <v>51</v>
      </c>
      <c r="AL55" s="39"/>
      <c r="AM55" s="39"/>
      <c r="AN55" s="39"/>
      <c r="AO55" s="39"/>
      <c r="AP55" s="39"/>
      <c r="AQ55" s="39">
        <v>3</v>
      </c>
      <c r="AR55" s="39">
        <v>1</v>
      </c>
      <c r="AS55" s="39"/>
      <c r="AT55" s="39">
        <v>1</v>
      </c>
      <c r="AU55" s="39"/>
      <c r="AV55" s="39"/>
      <c r="AW55" s="39">
        <v>3</v>
      </c>
      <c r="AY55" s="32"/>
      <c r="AZ55" s="51"/>
      <c r="BA55" s="50"/>
    </row>
    <row r="56" spans="1:53" s="29" customFormat="1" ht="36" customHeight="1">
      <c r="A56" s="33" t="s">
        <v>0</v>
      </c>
      <c r="B56" s="34" t="s">
        <v>198</v>
      </c>
      <c r="C56" s="35" t="s">
        <v>180</v>
      </c>
      <c r="D56" s="36">
        <f t="shared" si="20"/>
        <v>75</v>
      </c>
      <c r="E56" s="36">
        <f t="shared" si="21"/>
        <v>24</v>
      </c>
      <c r="F56" s="37">
        <f t="shared" si="22"/>
        <v>8</v>
      </c>
      <c r="G56" s="37">
        <f t="shared" si="22"/>
        <v>16</v>
      </c>
      <c r="H56" s="38">
        <v>8</v>
      </c>
      <c r="I56" s="38">
        <v>8</v>
      </c>
      <c r="J56" s="38"/>
      <c r="K56" s="38"/>
      <c r="L56" s="37">
        <f t="shared" si="23"/>
        <v>0</v>
      </c>
      <c r="M56" s="36">
        <f t="shared" si="23"/>
        <v>51</v>
      </c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>
        <v>8</v>
      </c>
      <c r="AI56" s="39">
        <v>16</v>
      </c>
      <c r="AJ56" s="39"/>
      <c r="AK56" s="39">
        <v>51</v>
      </c>
      <c r="AL56" s="39"/>
      <c r="AM56" s="39"/>
      <c r="AN56" s="39"/>
      <c r="AO56" s="39"/>
      <c r="AP56" s="39"/>
      <c r="AQ56" s="39">
        <v>3</v>
      </c>
      <c r="AR56" s="39">
        <v>1</v>
      </c>
      <c r="AS56" s="39"/>
      <c r="AT56" s="39">
        <v>1</v>
      </c>
      <c r="AU56" s="39"/>
      <c r="AV56" s="39"/>
      <c r="AW56" s="39">
        <v>3</v>
      </c>
      <c r="AY56" s="32"/>
      <c r="AZ56" s="51"/>
      <c r="BA56" s="50"/>
    </row>
    <row r="57" spans="1:53" s="29" customFormat="1" ht="36" customHeight="1">
      <c r="A57" s="33" t="s">
        <v>10</v>
      </c>
      <c r="B57" s="34" t="s">
        <v>199</v>
      </c>
      <c r="C57" s="35" t="s">
        <v>150</v>
      </c>
      <c r="D57" s="36">
        <f t="shared" si="20"/>
        <v>75</v>
      </c>
      <c r="E57" s="36">
        <f t="shared" si="21"/>
        <v>16</v>
      </c>
      <c r="F57" s="37">
        <f t="shared" si="22"/>
        <v>0</v>
      </c>
      <c r="G57" s="37">
        <f t="shared" si="22"/>
        <v>16</v>
      </c>
      <c r="H57" s="38"/>
      <c r="I57" s="38">
        <v>16</v>
      </c>
      <c r="J57" s="38"/>
      <c r="K57" s="38"/>
      <c r="L57" s="37">
        <f t="shared" si="23"/>
        <v>0</v>
      </c>
      <c r="M57" s="36">
        <f t="shared" si="23"/>
        <v>59</v>
      </c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>
        <v>16</v>
      </c>
      <c r="AJ57" s="39"/>
      <c r="AK57" s="39">
        <v>59</v>
      </c>
      <c r="AL57" s="39"/>
      <c r="AM57" s="39"/>
      <c r="AN57" s="39"/>
      <c r="AO57" s="39"/>
      <c r="AP57" s="39"/>
      <c r="AQ57" s="39">
        <v>3</v>
      </c>
      <c r="AR57" s="39">
        <v>1</v>
      </c>
      <c r="AS57" s="39"/>
      <c r="AT57" s="39">
        <v>3</v>
      </c>
      <c r="AU57" s="39"/>
      <c r="AV57" s="39"/>
      <c r="AW57" s="39">
        <v>3</v>
      </c>
      <c r="AY57" s="32"/>
      <c r="AZ57" s="51"/>
      <c r="BA57" s="50"/>
    </row>
    <row r="58" spans="1:53" s="32" customFormat="1" ht="36" customHeight="1">
      <c r="A58" s="27" t="s">
        <v>37</v>
      </c>
      <c r="B58" s="49" t="s">
        <v>200</v>
      </c>
      <c r="C58" s="27"/>
      <c r="D58" s="30">
        <f aca="true" t="shared" si="24" ref="D58:AW58">SUM(D59:D65)</f>
        <v>500</v>
      </c>
      <c r="E58" s="30">
        <f t="shared" si="24"/>
        <v>128</v>
      </c>
      <c r="F58" s="31">
        <f t="shared" si="24"/>
        <v>32</v>
      </c>
      <c r="G58" s="31">
        <f t="shared" si="24"/>
        <v>96</v>
      </c>
      <c r="H58" s="31">
        <f t="shared" si="24"/>
        <v>40</v>
      </c>
      <c r="I58" s="31">
        <f t="shared" si="24"/>
        <v>56</v>
      </c>
      <c r="J58" s="31">
        <f t="shared" si="24"/>
        <v>0</v>
      </c>
      <c r="K58" s="31">
        <f t="shared" si="24"/>
        <v>0</v>
      </c>
      <c r="L58" s="31">
        <f t="shared" si="24"/>
        <v>0</v>
      </c>
      <c r="M58" s="30">
        <f t="shared" si="24"/>
        <v>372</v>
      </c>
      <c r="N58" s="31">
        <f t="shared" si="24"/>
        <v>0</v>
      </c>
      <c r="O58" s="31">
        <f t="shared" si="24"/>
        <v>0</v>
      </c>
      <c r="P58" s="31">
        <f t="shared" si="24"/>
        <v>0</v>
      </c>
      <c r="Q58" s="31">
        <f t="shared" si="24"/>
        <v>0</v>
      </c>
      <c r="R58" s="31">
        <f t="shared" si="24"/>
        <v>0</v>
      </c>
      <c r="S58" s="31">
        <f t="shared" si="24"/>
        <v>0</v>
      </c>
      <c r="T58" s="31">
        <f t="shared" si="24"/>
        <v>0</v>
      </c>
      <c r="U58" s="31">
        <f t="shared" si="24"/>
        <v>0</v>
      </c>
      <c r="V58" s="31">
        <f t="shared" si="24"/>
        <v>0</v>
      </c>
      <c r="W58" s="31">
        <f t="shared" si="24"/>
        <v>0</v>
      </c>
      <c r="X58" s="31">
        <f t="shared" si="24"/>
        <v>0</v>
      </c>
      <c r="Y58" s="31">
        <f t="shared" si="24"/>
        <v>0</v>
      </c>
      <c r="Z58" s="31">
        <f t="shared" si="24"/>
        <v>0</v>
      </c>
      <c r="AA58" s="31">
        <f t="shared" si="24"/>
        <v>0</v>
      </c>
      <c r="AB58" s="31">
        <f t="shared" si="24"/>
        <v>0</v>
      </c>
      <c r="AC58" s="31">
        <f t="shared" si="24"/>
        <v>0</v>
      </c>
      <c r="AD58" s="31">
        <f t="shared" si="24"/>
        <v>24</v>
      </c>
      <c r="AE58" s="31">
        <f t="shared" si="24"/>
        <v>48</v>
      </c>
      <c r="AF58" s="31">
        <f t="shared" si="24"/>
        <v>0</v>
      </c>
      <c r="AG58" s="31">
        <f t="shared" si="24"/>
        <v>153</v>
      </c>
      <c r="AH58" s="31">
        <f t="shared" si="24"/>
        <v>8</v>
      </c>
      <c r="AI58" s="31">
        <f t="shared" si="24"/>
        <v>48</v>
      </c>
      <c r="AJ58" s="31">
        <f t="shared" si="24"/>
        <v>0</v>
      </c>
      <c r="AK58" s="31">
        <f t="shared" si="24"/>
        <v>219</v>
      </c>
      <c r="AL58" s="31">
        <f t="shared" si="24"/>
        <v>0</v>
      </c>
      <c r="AM58" s="31">
        <f t="shared" si="24"/>
        <v>0</v>
      </c>
      <c r="AN58" s="31">
        <f t="shared" si="24"/>
        <v>0</v>
      </c>
      <c r="AO58" s="31">
        <f t="shared" si="24"/>
        <v>0</v>
      </c>
      <c r="AP58" s="31">
        <f t="shared" si="24"/>
        <v>9</v>
      </c>
      <c r="AQ58" s="31">
        <f t="shared" si="24"/>
        <v>11</v>
      </c>
      <c r="AR58" s="31">
        <f t="shared" si="24"/>
        <v>7</v>
      </c>
      <c r="AS58" s="31">
        <f t="shared" si="24"/>
        <v>0</v>
      </c>
      <c r="AT58" s="31">
        <f t="shared" si="24"/>
        <v>12</v>
      </c>
      <c r="AU58" s="31">
        <f t="shared" si="24"/>
        <v>0</v>
      </c>
      <c r="AV58" s="31">
        <f t="shared" si="24"/>
        <v>0</v>
      </c>
      <c r="AW58" s="31">
        <f t="shared" si="24"/>
        <v>20</v>
      </c>
      <c r="AZ58" s="51"/>
      <c r="BA58" s="50"/>
    </row>
    <row r="59" spans="1:53" s="29" customFormat="1" ht="36" customHeight="1">
      <c r="A59" s="33" t="s">
        <v>5</v>
      </c>
      <c r="B59" s="34" t="s">
        <v>228</v>
      </c>
      <c r="C59" s="35" t="s">
        <v>142</v>
      </c>
      <c r="D59" s="36">
        <f aca="true" t="shared" si="25" ref="D59:D65">SUM(E59,M59)</f>
        <v>50</v>
      </c>
      <c r="E59" s="36">
        <f aca="true" t="shared" si="26" ref="E59:E65">SUM(F59:G59,L59)</f>
        <v>16</v>
      </c>
      <c r="F59" s="37">
        <f aca="true" t="shared" si="27" ref="F59:G65">SUM(N59,R59,V59,Z59,AD59,AH59)</f>
        <v>8</v>
      </c>
      <c r="G59" s="37">
        <f t="shared" si="27"/>
        <v>8</v>
      </c>
      <c r="H59" s="38"/>
      <c r="I59" s="38">
        <v>8</v>
      </c>
      <c r="J59" s="38"/>
      <c r="K59" s="38"/>
      <c r="L59" s="37">
        <f aca="true" t="shared" si="28" ref="L59:M65">SUM(P59,T59,X59,AB59,AF59,AJ59)</f>
        <v>0</v>
      </c>
      <c r="M59" s="36">
        <f t="shared" si="28"/>
        <v>34</v>
      </c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>
        <v>8</v>
      </c>
      <c r="AE59" s="39">
        <v>8</v>
      </c>
      <c r="AF59" s="39"/>
      <c r="AG59" s="39">
        <v>34</v>
      </c>
      <c r="AH59" s="39"/>
      <c r="AI59" s="39"/>
      <c r="AJ59" s="39"/>
      <c r="AK59" s="39"/>
      <c r="AL59" s="39"/>
      <c r="AM59" s="39"/>
      <c r="AN59" s="39"/>
      <c r="AO59" s="39"/>
      <c r="AP59" s="39">
        <v>2</v>
      </c>
      <c r="AQ59" s="39"/>
      <c r="AR59" s="39">
        <v>1</v>
      </c>
      <c r="AS59" s="39"/>
      <c r="AT59" s="39">
        <v>1</v>
      </c>
      <c r="AU59" s="39"/>
      <c r="AV59" s="39"/>
      <c r="AW59" s="39">
        <v>2</v>
      </c>
      <c r="AY59" s="32"/>
      <c r="AZ59" s="51"/>
      <c r="BA59" s="50"/>
    </row>
    <row r="60" spans="1:53" s="29" customFormat="1" ht="36" customHeight="1">
      <c r="A60" s="33" t="s">
        <v>4</v>
      </c>
      <c r="B60" s="34" t="s">
        <v>202</v>
      </c>
      <c r="C60" s="35" t="s">
        <v>150</v>
      </c>
      <c r="D60" s="36">
        <f t="shared" si="25"/>
        <v>100</v>
      </c>
      <c r="E60" s="36">
        <f t="shared" si="26"/>
        <v>16</v>
      </c>
      <c r="F60" s="37">
        <f t="shared" si="27"/>
        <v>0</v>
      </c>
      <c r="G60" s="37">
        <f t="shared" si="27"/>
        <v>16</v>
      </c>
      <c r="H60" s="38"/>
      <c r="I60" s="38">
        <v>16</v>
      </c>
      <c r="J60" s="38"/>
      <c r="K60" s="38"/>
      <c r="L60" s="37">
        <f t="shared" si="28"/>
        <v>0</v>
      </c>
      <c r="M60" s="36">
        <f t="shared" si="28"/>
        <v>84</v>
      </c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>
        <v>16</v>
      </c>
      <c r="AJ60" s="39"/>
      <c r="AK60" s="39">
        <v>84</v>
      </c>
      <c r="AL60" s="39"/>
      <c r="AM60" s="39"/>
      <c r="AN60" s="39"/>
      <c r="AO60" s="39"/>
      <c r="AP60" s="39"/>
      <c r="AQ60" s="39">
        <v>4</v>
      </c>
      <c r="AR60" s="39">
        <v>1</v>
      </c>
      <c r="AS60" s="39"/>
      <c r="AT60" s="39">
        <v>4</v>
      </c>
      <c r="AU60" s="39"/>
      <c r="AV60" s="39"/>
      <c r="AW60" s="39">
        <v>4</v>
      </c>
      <c r="AY60" s="32"/>
      <c r="AZ60" s="51"/>
      <c r="BA60" s="50"/>
    </row>
    <row r="61" spans="1:53" s="29" customFormat="1" ht="36" customHeight="1">
      <c r="A61" s="33" t="s">
        <v>3</v>
      </c>
      <c r="B61" s="34" t="s">
        <v>203</v>
      </c>
      <c r="C61" s="35" t="s">
        <v>142</v>
      </c>
      <c r="D61" s="36">
        <f t="shared" si="25"/>
        <v>50</v>
      </c>
      <c r="E61" s="36">
        <f t="shared" si="26"/>
        <v>16</v>
      </c>
      <c r="F61" s="37">
        <f t="shared" si="27"/>
        <v>8</v>
      </c>
      <c r="G61" s="37">
        <f t="shared" si="27"/>
        <v>8</v>
      </c>
      <c r="H61" s="38">
        <v>8</v>
      </c>
      <c r="I61" s="38"/>
      <c r="J61" s="38"/>
      <c r="K61" s="38"/>
      <c r="L61" s="37">
        <f t="shared" si="28"/>
        <v>0</v>
      </c>
      <c r="M61" s="36">
        <f t="shared" si="28"/>
        <v>34</v>
      </c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>
        <v>8</v>
      </c>
      <c r="AE61" s="39">
        <v>8</v>
      </c>
      <c r="AF61" s="39"/>
      <c r="AG61" s="39">
        <v>34</v>
      </c>
      <c r="AH61" s="39"/>
      <c r="AI61" s="39"/>
      <c r="AJ61" s="39"/>
      <c r="AK61" s="39"/>
      <c r="AL61" s="39"/>
      <c r="AM61" s="39"/>
      <c r="AN61" s="39"/>
      <c r="AO61" s="39"/>
      <c r="AP61" s="39">
        <v>2</v>
      </c>
      <c r="AQ61" s="39"/>
      <c r="AR61" s="39">
        <v>1</v>
      </c>
      <c r="AS61" s="39"/>
      <c r="AT61" s="39">
        <v>1</v>
      </c>
      <c r="AU61" s="39"/>
      <c r="AV61" s="39"/>
      <c r="AW61" s="39">
        <v>2</v>
      </c>
      <c r="AY61" s="32"/>
      <c r="AZ61" s="51"/>
      <c r="BA61" s="50"/>
    </row>
    <row r="62" spans="1:53" s="29" customFormat="1" ht="36" customHeight="1">
      <c r="A62" s="33" t="s">
        <v>2</v>
      </c>
      <c r="B62" s="34" t="s">
        <v>204</v>
      </c>
      <c r="C62" s="35" t="s">
        <v>139</v>
      </c>
      <c r="D62" s="36">
        <f t="shared" si="25"/>
        <v>75</v>
      </c>
      <c r="E62" s="36">
        <f t="shared" si="26"/>
        <v>24</v>
      </c>
      <c r="F62" s="37">
        <f t="shared" si="27"/>
        <v>8</v>
      </c>
      <c r="G62" s="37">
        <f t="shared" si="27"/>
        <v>16</v>
      </c>
      <c r="H62" s="38"/>
      <c r="I62" s="38">
        <v>16</v>
      </c>
      <c r="J62" s="38"/>
      <c r="K62" s="38"/>
      <c r="L62" s="37">
        <f t="shared" si="28"/>
        <v>0</v>
      </c>
      <c r="M62" s="36">
        <f t="shared" si="28"/>
        <v>51</v>
      </c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>
        <v>8</v>
      </c>
      <c r="AE62" s="39">
        <v>16</v>
      </c>
      <c r="AF62" s="39"/>
      <c r="AG62" s="39">
        <v>51</v>
      </c>
      <c r="AH62" s="39"/>
      <c r="AI62" s="39"/>
      <c r="AJ62" s="39"/>
      <c r="AK62" s="39"/>
      <c r="AL62" s="39"/>
      <c r="AM62" s="39"/>
      <c r="AN62" s="39"/>
      <c r="AO62" s="39"/>
      <c r="AP62" s="39">
        <v>3</v>
      </c>
      <c r="AQ62" s="39"/>
      <c r="AR62" s="39">
        <v>1</v>
      </c>
      <c r="AS62" s="39"/>
      <c r="AT62" s="39">
        <v>1</v>
      </c>
      <c r="AU62" s="39"/>
      <c r="AV62" s="39"/>
      <c r="AW62" s="39">
        <v>3</v>
      </c>
      <c r="AY62" s="32"/>
      <c r="AZ62" s="51"/>
      <c r="BA62" s="50"/>
    </row>
    <row r="63" spans="1:53" s="29" customFormat="1" ht="36" customHeight="1">
      <c r="A63" s="33" t="s">
        <v>1</v>
      </c>
      <c r="B63" s="34" t="s">
        <v>205</v>
      </c>
      <c r="C63" s="35" t="s">
        <v>180</v>
      </c>
      <c r="D63" s="36">
        <f t="shared" si="25"/>
        <v>100</v>
      </c>
      <c r="E63" s="36">
        <f t="shared" si="26"/>
        <v>24</v>
      </c>
      <c r="F63" s="37">
        <f t="shared" si="27"/>
        <v>8</v>
      </c>
      <c r="G63" s="37">
        <f t="shared" si="27"/>
        <v>16</v>
      </c>
      <c r="H63" s="38">
        <v>16</v>
      </c>
      <c r="I63" s="38"/>
      <c r="J63" s="38"/>
      <c r="K63" s="38"/>
      <c r="L63" s="37">
        <f t="shared" si="28"/>
        <v>0</v>
      </c>
      <c r="M63" s="36">
        <f t="shared" si="28"/>
        <v>76</v>
      </c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>
        <v>8</v>
      </c>
      <c r="AI63" s="39">
        <v>16</v>
      </c>
      <c r="AJ63" s="39"/>
      <c r="AK63" s="39">
        <v>76</v>
      </c>
      <c r="AL63" s="39"/>
      <c r="AM63" s="39"/>
      <c r="AN63" s="39"/>
      <c r="AO63" s="39"/>
      <c r="AP63" s="39"/>
      <c r="AQ63" s="39">
        <v>4</v>
      </c>
      <c r="AR63" s="39">
        <v>1</v>
      </c>
      <c r="AS63" s="39"/>
      <c r="AT63" s="39">
        <v>1</v>
      </c>
      <c r="AU63" s="39"/>
      <c r="AV63" s="39"/>
      <c r="AW63" s="39">
        <v>4</v>
      </c>
      <c r="AY63" s="32"/>
      <c r="AZ63" s="51"/>
      <c r="BA63" s="50"/>
    </row>
    <row r="64" spans="1:53" s="29" customFormat="1" ht="36" customHeight="1">
      <c r="A64" s="33" t="s">
        <v>0</v>
      </c>
      <c r="B64" s="34" t="s">
        <v>206</v>
      </c>
      <c r="C64" s="35" t="s">
        <v>139</v>
      </c>
      <c r="D64" s="36">
        <f t="shared" si="25"/>
        <v>50</v>
      </c>
      <c r="E64" s="36">
        <f t="shared" si="26"/>
        <v>16</v>
      </c>
      <c r="F64" s="37">
        <f t="shared" si="27"/>
        <v>0</v>
      </c>
      <c r="G64" s="37">
        <f t="shared" si="27"/>
        <v>16</v>
      </c>
      <c r="H64" s="38">
        <v>16</v>
      </c>
      <c r="I64" s="38"/>
      <c r="J64" s="38"/>
      <c r="K64" s="38"/>
      <c r="L64" s="37">
        <f t="shared" si="28"/>
        <v>0</v>
      </c>
      <c r="M64" s="36">
        <f t="shared" si="28"/>
        <v>34</v>
      </c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>
        <v>16</v>
      </c>
      <c r="AF64" s="39"/>
      <c r="AG64" s="39">
        <v>34</v>
      </c>
      <c r="AH64" s="39"/>
      <c r="AI64" s="39" t="s">
        <v>207</v>
      </c>
      <c r="AJ64" s="39"/>
      <c r="AK64" s="39"/>
      <c r="AL64" s="39"/>
      <c r="AM64" s="39"/>
      <c r="AN64" s="39"/>
      <c r="AO64" s="39"/>
      <c r="AP64" s="39">
        <v>2</v>
      </c>
      <c r="AQ64" s="39"/>
      <c r="AR64" s="39">
        <v>1</v>
      </c>
      <c r="AS64" s="39"/>
      <c r="AT64" s="39">
        <v>1</v>
      </c>
      <c r="AU64" s="39"/>
      <c r="AV64" s="39"/>
      <c r="AW64" s="39">
        <v>2</v>
      </c>
      <c r="AY64" s="32"/>
      <c r="AZ64" s="51"/>
      <c r="BA64" s="50"/>
    </row>
    <row r="65" spans="1:53" s="29" customFormat="1" ht="45.75">
      <c r="A65" s="33" t="s">
        <v>10</v>
      </c>
      <c r="B65" s="34" t="s">
        <v>208</v>
      </c>
      <c r="C65" s="35" t="s">
        <v>150</v>
      </c>
      <c r="D65" s="36">
        <f t="shared" si="25"/>
        <v>75</v>
      </c>
      <c r="E65" s="36">
        <f t="shared" si="26"/>
        <v>16</v>
      </c>
      <c r="F65" s="37">
        <f t="shared" si="27"/>
        <v>0</v>
      </c>
      <c r="G65" s="37">
        <f t="shared" si="27"/>
        <v>16</v>
      </c>
      <c r="H65" s="38"/>
      <c r="I65" s="38">
        <v>16</v>
      </c>
      <c r="J65" s="38"/>
      <c r="K65" s="38"/>
      <c r="L65" s="37">
        <f t="shared" si="28"/>
        <v>0</v>
      </c>
      <c r="M65" s="36">
        <f t="shared" si="28"/>
        <v>59</v>
      </c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>
        <v>16</v>
      </c>
      <c r="AJ65" s="39"/>
      <c r="AK65" s="39">
        <v>59</v>
      </c>
      <c r="AL65" s="39"/>
      <c r="AM65" s="39"/>
      <c r="AN65" s="39"/>
      <c r="AO65" s="39"/>
      <c r="AP65" s="39"/>
      <c r="AQ65" s="39">
        <v>3</v>
      </c>
      <c r="AR65" s="39">
        <v>1</v>
      </c>
      <c r="AS65" s="39"/>
      <c r="AT65" s="39">
        <v>3</v>
      </c>
      <c r="AU65" s="39"/>
      <c r="AV65" s="39"/>
      <c r="AW65" s="39">
        <v>3</v>
      </c>
      <c r="AY65" s="32"/>
      <c r="AZ65" s="51"/>
      <c r="BA65" s="50"/>
    </row>
    <row r="66" spans="1:53" s="32" customFormat="1" ht="36" customHeight="1">
      <c r="A66" s="27" t="s">
        <v>38</v>
      </c>
      <c r="B66" s="49" t="s">
        <v>209</v>
      </c>
      <c r="C66" s="27"/>
      <c r="D66" s="30">
        <f aca="true" t="shared" si="29" ref="D66:AW66">SUM(D67:D73)</f>
        <v>500</v>
      </c>
      <c r="E66" s="30">
        <f t="shared" si="29"/>
        <v>128</v>
      </c>
      <c r="F66" s="31">
        <f t="shared" si="29"/>
        <v>32</v>
      </c>
      <c r="G66" s="31">
        <f t="shared" si="29"/>
        <v>96</v>
      </c>
      <c r="H66" s="31">
        <f t="shared" si="29"/>
        <v>40</v>
      </c>
      <c r="I66" s="31">
        <f t="shared" si="29"/>
        <v>56</v>
      </c>
      <c r="J66" s="31">
        <f t="shared" si="29"/>
        <v>0</v>
      </c>
      <c r="K66" s="31">
        <f t="shared" si="29"/>
        <v>0</v>
      </c>
      <c r="L66" s="31">
        <f t="shared" si="29"/>
        <v>0</v>
      </c>
      <c r="M66" s="30">
        <f t="shared" si="29"/>
        <v>372</v>
      </c>
      <c r="N66" s="31">
        <f t="shared" si="29"/>
        <v>0</v>
      </c>
      <c r="O66" s="31">
        <f t="shared" si="29"/>
        <v>0</v>
      </c>
      <c r="P66" s="31">
        <f t="shared" si="29"/>
        <v>0</v>
      </c>
      <c r="Q66" s="31">
        <f t="shared" si="29"/>
        <v>0</v>
      </c>
      <c r="R66" s="31">
        <f t="shared" si="29"/>
        <v>0</v>
      </c>
      <c r="S66" s="31">
        <f t="shared" si="29"/>
        <v>0</v>
      </c>
      <c r="T66" s="31">
        <f t="shared" si="29"/>
        <v>0</v>
      </c>
      <c r="U66" s="31">
        <f t="shared" si="29"/>
        <v>0</v>
      </c>
      <c r="V66" s="31">
        <f t="shared" si="29"/>
        <v>0</v>
      </c>
      <c r="W66" s="31">
        <f t="shared" si="29"/>
        <v>0</v>
      </c>
      <c r="X66" s="31">
        <f t="shared" si="29"/>
        <v>0</v>
      </c>
      <c r="Y66" s="31">
        <f t="shared" si="29"/>
        <v>0</v>
      </c>
      <c r="Z66" s="31">
        <f t="shared" si="29"/>
        <v>0</v>
      </c>
      <c r="AA66" s="31">
        <f t="shared" si="29"/>
        <v>0</v>
      </c>
      <c r="AB66" s="31">
        <f t="shared" si="29"/>
        <v>0</v>
      </c>
      <c r="AC66" s="31">
        <f t="shared" si="29"/>
        <v>0</v>
      </c>
      <c r="AD66" s="31">
        <f t="shared" si="29"/>
        <v>24</v>
      </c>
      <c r="AE66" s="31">
        <f t="shared" si="29"/>
        <v>48</v>
      </c>
      <c r="AF66" s="31">
        <f t="shared" si="29"/>
        <v>0</v>
      </c>
      <c r="AG66" s="31">
        <f t="shared" si="29"/>
        <v>153</v>
      </c>
      <c r="AH66" s="31">
        <f t="shared" si="29"/>
        <v>8</v>
      </c>
      <c r="AI66" s="31">
        <f t="shared" si="29"/>
        <v>48</v>
      </c>
      <c r="AJ66" s="31">
        <f t="shared" si="29"/>
        <v>0</v>
      </c>
      <c r="AK66" s="31">
        <f t="shared" si="29"/>
        <v>219</v>
      </c>
      <c r="AL66" s="31">
        <f t="shared" si="29"/>
        <v>0</v>
      </c>
      <c r="AM66" s="31">
        <f t="shared" si="29"/>
        <v>0</v>
      </c>
      <c r="AN66" s="31">
        <f t="shared" si="29"/>
        <v>0</v>
      </c>
      <c r="AO66" s="31">
        <f t="shared" si="29"/>
        <v>0</v>
      </c>
      <c r="AP66" s="31">
        <f t="shared" si="29"/>
        <v>9</v>
      </c>
      <c r="AQ66" s="31">
        <f t="shared" si="29"/>
        <v>11</v>
      </c>
      <c r="AR66" s="31">
        <f t="shared" si="29"/>
        <v>7</v>
      </c>
      <c r="AS66" s="31">
        <f t="shared" si="29"/>
        <v>0</v>
      </c>
      <c r="AT66" s="31">
        <f t="shared" si="29"/>
        <v>12</v>
      </c>
      <c r="AU66" s="31">
        <f t="shared" si="29"/>
        <v>0</v>
      </c>
      <c r="AV66" s="31">
        <f t="shared" si="29"/>
        <v>0</v>
      </c>
      <c r="AW66" s="31">
        <f t="shared" si="29"/>
        <v>20</v>
      </c>
      <c r="AZ66" s="51"/>
      <c r="BA66" s="50"/>
    </row>
    <row r="67" spans="1:53" s="29" customFormat="1" ht="36" customHeight="1">
      <c r="A67" s="33" t="s">
        <v>5</v>
      </c>
      <c r="B67" s="34" t="s">
        <v>210</v>
      </c>
      <c r="C67" s="35" t="s">
        <v>142</v>
      </c>
      <c r="D67" s="36">
        <f aca="true" t="shared" si="30" ref="D67:D73">SUM(E67,M67)</f>
        <v>50</v>
      </c>
      <c r="E67" s="36">
        <f aca="true" t="shared" si="31" ref="E67:E73">SUM(F67:G67,L67)</f>
        <v>16</v>
      </c>
      <c r="F67" s="37">
        <f aca="true" t="shared" si="32" ref="F67:G73">SUM(N67,R67,V67,Z67,AD67,AH67)</f>
        <v>8</v>
      </c>
      <c r="G67" s="37">
        <f t="shared" si="32"/>
        <v>8</v>
      </c>
      <c r="H67" s="38">
        <v>8</v>
      </c>
      <c r="I67" s="38"/>
      <c r="J67" s="38"/>
      <c r="K67" s="38"/>
      <c r="L67" s="37">
        <f aca="true" t="shared" si="33" ref="L67:M73">SUM(P67,T67,X67,AB67,AF67,AJ67)</f>
        <v>0</v>
      </c>
      <c r="M67" s="36">
        <f t="shared" si="33"/>
        <v>34</v>
      </c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>
        <v>8</v>
      </c>
      <c r="AE67" s="39">
        <v>8</v>
      </c>
      <c r="AF67" s="39"/>
      <c r="AG67" s="39">
        <v>34</v>
      </c>
      <c r="AH67" s="39"/>
      <c r="AI67" s="39"/>
      <c r="AJ67" s="39"/>
      <c r="AK67" s="39"/>
      <c r="AL67" s="39"/>
      <c r="AM67" s="39"/>
      <c r="AN67" s="39"/>
      <c r="AO67" s="39"/>
      <c r="AP67" s="39">
        <v>2</v>
      </c>
      <c r="AQ67" s="39"/>
      <c r="AR67" s="39">
        <v>1</v>
      </c>
      <c r="AS67" s="39"/>
      <c r="AT67" s="39">
        <v>1</v>
      </c>
      <c r="AU67" s="39"/>
      <c r="AV67" s="39"/>
      <c r="AW67" s="39">
        <v>2</v>
      </c>
      <c r="AY67" s="32"/>
      <c r="AZ67" s="51"/>
      <c r="BA67" s="50"/>
    </row>
    <row r="68" spans="1:53" s="29" customFormat="1" ht="36" customHeight="1">
      <c r="A68" s="33" t="s">
        <v>4</v>
      </c>
      <c r="B68" s="34" t="s">
        <v>211</v>
      </c>
      <c r="C68" s="35" t="s">
        <v>150</v>
      </c>
      <c r="D68" s="36">
        <f t="shared" si="30"/>
        <v>100</v>
      </c>
      <c r="E68" s="36">
        <f t="shared" si="31"/>
        <v>16</v>
      </c>
      <c r="F68" s="37">
        <f t="shared" si="32"/>
        <v>0</v>
      </c>
      <c r="G68" s="37">
        <f t="shared" si="32"/>
        <v>16</v>
      </c>
      <c r="H68" s="38"/>
      <c r="I68" s="38">
        <v>16</v>
      </c>
      <c r="J68" s="38"/>
      <c r="K68" s="38"/>
      <c r="L68" s="37">
        <f t="shared" si="33"/>
        <v>0</v>
      </c>
      <c r="M68" s="36">
        <f t="shared" si="33"/>
        <v>84</v>
      </c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>
        <v>16</v>
      </c>
      <c r="AJ68" s="39"/>
      <c r="AK68" s="39">
        <v>84</v>
      </c>
      <c r="AL68" s="39"/>
      <c r="AM68" s="39"/>
      <c r="AN68" s="39"/>
      <c r="AO68" s="39"/>
      <c r="AP68" s="39"/>
      <c r="AQ68" s="39">
        <v>4</v>
      </c>
      <c r="AR68" s="39">
        <v>1</v>
      </c>
      <c r="AS68" s="39"/>
      <c r="AT68" s="39">
        <v>4</v>
      </c>
      <c r="AU68" s="39"/>
      <c r="AV68" s="39"/>
      <c r="AW68" s="39">
        <v>4</v>
      </c>
      <c r="AY68" s="32"/>
      <c r="AZ68" s="51"/>
      <c r="BA68" s="50"/>
    </row>
    <row r="69" spans="1:53" s="29" customFormat="1" ht="36" customHeight="1">
      <c r="A69" s="33" t="s">
        <v>3</v>
      </c>
      <c r="B69" s="34" t="s">
        <v>96</v>
      </c>
      <c r="C69" s="35" t="s">
        <v>142</v>
      </c>
      <c r="D69" s="36">
        <f t="shared" si="30"/>
        <v>25</v>
      </c>
      <c r="E69" s="36">
        <f t="shared" si="31"/>
        <v>8</v>
      </c>
      <c r="F69" s="37">
        <f t="shared" si="32"/>
        <v>0</v>
      </c>
      <c r="G69" s="37">
        <f t="shared" si="32"/>
        <v>8</v>
      </c>
      <c r="H69" s="38"/>
      <c r="I69" s="38">
        <v>8</v>
      </c>
      <c r="J69" s="38"/>
      <c r="K69" s="38"/>
      <c r="L69" s="37">
        <f t="shared" si="33"/>
        <v>0</v>
      </c>
      <c r="M69" s="36">
        <f t="shared" si="33"/>
        <v>17</v>
      </c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>
        <v>8</v>
      </c>
      <c r="AF69" s="39"/>
      <c r="AG69" s="39">
        <v>17</v>
      </c>
      <c r="AH69" s="39"/>
      <c r="AI69" s="39"/>
      <c r="AJ69" s="39"/>
      <c r="AK69" s="39"/>
      <c r="AL69" s="39"/>
      <c r="AM69" s="39"/>
      <c r="AN69" s="39"/>
      <c r="AO69" s="39"/>
      <c r="AP69" s="39">
        <v>1</v>
      </c>
      <c r="AQ69" s="39"/>
      <c r="AR69" s="39">
        <v>1</v>
      </c>
      <c r="AS69" s="39"/>
      <c r="AT69" s="39">
        <v>1</v>
      </c>
      <c r="AU69" s="39"/>
      <c r="AV69" s="39"/>
      <c r="AW69" s="39">
        <v>1</v>
      </c>
      <c r="AY69" s="32"/>
      <c r="AZ69" s="51"/>
      <c r="BA69" s="50"/>
    </row>
    <row r="70" spans="1:53" s="29" customFormat="1" ht="36" customHeight="1">
      <c r="A70" s="33" t="s">
        <v>2</v>
      </c>
      <c r="B70" s="34" t="s">
        <v>212</v>
      </c>
      <c r="C70" s="35" t="s">
        <v>139</v>
      </c>
      <c r="D70" s="36">
        <f t="shared" si="30"/>
        <v>75</v>
      </c>
      <c r="E70" s="36">
        <f t="shared" si="31"/>
        <v>24</v>
      </c>
      <c r="F70" s="37">
        <f t="shared" si="32"/>
        <v>8</v>
      </c>
      <c r="G70" s="37">
        <f t="shared" si="32"/>
        <v>16</v>
      </c>
      <c r="H70" s="38"/>
      <c r="I70" s="38">
        <v>16</v>
      </c>
      <c r="J70" s="38"/>
      <c r="K70" s="38"/>
      <c r="L70" s="37">
        <f t="shared" si="33"/>
        <v>0</v>
      </c>
      <c r="M70" s="36">
        <f t="shared" si="33"/>
        <v>51</v>
      </c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>
        <v>8</v>
      </c>
      <c r="AE70" s="39">
        <v>16</v>
      </c>
      <c r="AF70" s="39"/>
      <c r="AG70" s="39">
        <v>51</v>
      </c>
      <c r="AH70" s="39"/>
      <c r="AI70" s="39"/>
      <c r="AJ70" s="39"/>
      <c r="AK70" s="39"/>
      <c r="AL70" s="39"/>
      <c r="AM70" s="39"/>
      <c r="AN70" s="39"/>
      <c r="AO70" s="39"/>
      <c r="AP70" s="39">
        <v>3</v>
      </c>
      <c r="AQ70" s="39"/>
      <c r="AR70" s="39">
        <v>1</v>
      </c>
      <c r="AS70" s="39"/>
      <c r="AT70" s="39">
        <v>1</v>
      </c>
      <c r="AU70" s="39"/>
      <c r="AV70" s="39"/>
      <c r="AW70" s="39">
        <v>3</v>
      </c>
      <c r="AY70" s="32"/>
      <c r="AZ70" s="51"/>
      <c r="BA70" s="50"/>
    </row>
    <row r="71" spans="1:53" s="29" customFormat="1" ht="36" customHeight="1">
      <c r="A71" s="33" t="s">
        <v>1</v>
      </c>
      <c r="B71" s="34" t="s">
        <v>213</v>
      </c>
      <c r="C71" s="35" t="s">
        <v>180</v>
      </c>
      <c r="D71" s="36">
        <f t="shared" si="30"/>
        <v>100</v>
      </c>
      <c r="E71" s="36">
        <f t="shared" si="31"/>
        <v>24</v>
      </c>
      <c r="F71" s="37">
        <f t="shared" si="32"/>
        <v>8</v>
      </c>
      <c r="G71" s="37">
        <f t="shared" si="32"/>
        <v>16</v>
      </c>
      <c r="H71" s="38">
        <v>16</v>
      </c>
      <c r="I71" s="38"/>
      <c r="J71" s="38"/>
      <c r="K71" s="38"/>
      <c r="L71" s="37">
        <f t="shared" si="33"/>
        <v>0</v>
      </c>
      <c r="M71" s="36">
        <f t="shared" si="33"/>
        <v>76</v>
      </c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>
        <v>8</v>
      </c>
      <c r="AI71" s="39">
        <v>16</v>
      </c>
      <c r="AJ71" s="39"/>
      <c r="AK71" s="39">
        <v>76</v>
      </c>
      <c r="AL71" s="39"/>
      <c r="AM71" s="39"/>
      <c r="AN71" s="39"/>
      <c r="AO71" s="39"/>
      <c r="AP71" s="39"/>
      <c r="AQ71" s="39">
        <v>4</v>
      </c>
      <c r="AR71" s="39">
        <v>1</v>
      </c>
      <c r="AS71" s="39"/>
      <c r="AT71" s="39">
        <v>1</v>
      </c>
      <c r="AU71" s="39"/>
      <c r="AV71" s="39"/>
      <c r="AW71" s="39">
        <v>4</v>
      </c>
      <c r="AY71" s="32"/>
      <c r="AZ71" s="51"/>
      <c r="BA71" s="50"/>
    </row>
    <row r="72" spans="1:53" s="29" customFormat="1" ht="36" customHeight="1">
      <c r="A72" s="33" t="s">
        <v>0</v>
      </c>
      <c r="B72" s="34" t="s">
        <v>214</v>
      </c>
      <c r="C72" s="35" t="s">
        <v>139</v>
      </c>
      <c r="D72" s="36">
        <f t="shared" si="30"/>
        <v>75</v>
      </c>
      <c r="E72" s="36">
        <f t="shared" si="31"/>
        <v>24</v>
      </c>
      <c r="F72" s="37">
        <f t="shared" si="32"/>
        <v>8</v>
      </c>
      <c r="G72" s="37">
        <f t="shared" si="32"/>
        <v>16</v>
      </c>
      <c r="H72" s="38">
        <v>16</v>
      </c>
      <c r="I72" s="38"/>
      <c r="J72" s="38"/>
      <c r="K72" s="38"/>
      <c r="L72" s="37">
        <f t="shared" si="33"/>
        <v>0</v>
      </c>
      <c r="M72" s="36">
        <f t="shared" si="33"/>
        <v>51</v>
      </c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>
        <v>8</v>
      </c>
      <c r="AE72" s="39">
        <v>16</v>
      </c>
      <c r="AF72" s="39"/>
      <c r="AG72" s="39">
        <v>51</v>
      </c>
      <c r="AH72" s="39"/>
      <c r="AI72" s="39" t="s">
        <v>207</v>
      </c>
      <c r="AJ72" s="39"/>
      <c r="AK72" s="39"/>
      <c r="AL72" s="39"/>
      <c r="AM72" s="39"/>
      <c r="AN72" s="39"/>
      <c r="AO72" s="39"/>
      <c r="AP72" s="39">
        <v>3</v>
      </c>
      <c r="AQ72" s="39"/>
      <c r="AR72" s="39">
        <v>1</v>
      </c>
      <c r="AS72" s="39"/>
      <c r="AT72" s="39">
        <v>1</v>
      </c>
      <c r="AU72" s="39"/>
      <c r="AV72" s="39"/>
      <c r="AW72" s="39">
        <v>3</v>
      </c>
      <c r="AY72" s="32"/>
      <c r="AZ72" s="51"/>
      <c r="BA72" s="50"/>
    </row>
    <row r="73" spans="1:53" s="29" customFormat="1" ht="36" customHeight="1">
      <c r="A73" s="33" t="s">
        <v>10</v>
      </c>
      <c r="B73" s="34" t="s">
        <v>215</v>
      </c>
      <c r="C73" s="35" t="s">
        <v>150</v>
      </c>
      <c r="D73" s="36">
        <f t="shared" si="30"/>
        <v>75</v>
      </c>
      <c r="E73" s="36">
        <f t="shared" si="31"/>
        <v>16</v>
      </c>
      <c r="F73" s="37">
        <f t="shared" si="32"/>
        <v>0</v>
      </c>
      <c r="G73" s="37">
        <f t="shared" si="32"/>
        <v>16</v>
      </c>
      <c r="H73" s="38"/>
      <c r="I73" s="38">
        <v>16</v>
      </c>
      <c r="J73" s="38"/>
      <c r="K73" s="38"/>
      <c r="L73" s="37">
        <f t="shared" si="33"/>
        <v>0</v>
      </c>
      <c r="M73" s="36">
        <f t="shared" si="33"/>
        <v>59</v>
      </c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>
        <v>16</v>
      </c>
      <c r="AJ73" s="39"/>
      <c r="AK73" s="39">
        <v>59</v>
      </c>
      <c r="AL73" s="39"/>
      <c r="AM73" s="39"/>
      <c r="AN73" s="39"/>
      <c r="AO73" s="39"/>
      <c r="AP73" s="39"/>
      <c r="AQ73" s="39">
        <v>3</v>
      </c>
      <c r="AR73" s="39">
        <v>1</v>
      </c>
      <c r="AS73" s="39"/>
      <c r="AT73" s="39">
        <v>3</v>
      </c>
      <c r="AU73" s="39"/>
      <c r="AV73" s="39"/>
      <c r="AW73" s="39">
        <v>3</v>
      </c>
      <c r="AY73" s="32"/>
      <c r="AZ73" s="51"/>
      <c r="BA73" s="50"/>
    </row>
    <row r="74" spans="1:49" s="29" customFormat="1" ht="35.25">
      <c r="A74" s="60" t="s">
        <v>216</v>
      </c>
      <c r="B74" s="60"/>
      <c r="C74" s="60"/>
      <c r="D74" s="66">
        <f aca="true" t="shared" si="34" ref="D74:AW74">SUM(D8,D15,D31,D50)</f>
        <v>4530</v>
      </c>
      <c r="E74" s="69">
        <f t="shared" si="34"/>
        <v>1424</v>
      </c>
      <c r="F74" s="66">
        <f t="shared" si="34"/>
        <v>363</v>
      </c>
      <c r="G74" s="66">
        <f t="shared" si="34"/>
        <v>821</v>
      </c>
      <c r="H74" s="66">
        <f t="shared" si="34"/>
        <v>374</v>
      </c>
      <c r="I74" s="66">
        <f t="shared" si="34"/>
        <v>384</v>
      </c>
      <c r="J74" s="66">
        <f t="shared" si="34"/>
        <v>63</v>
      </c>
      <c r="K74" s="66">
        <f t="shared" si="34"/>
        <v>0</v>
      </c>
      <c r="L74" s="66">
        <f t="shared" si="34"/>
        <v>240</v>
      </c>
      <c r="M74" s="66">
        <f t="shared" si="34"/>
        <v>3106</v>
      </c>
      <c r="N74" s="36">
        <f t="shared" si="34"/>
        <v>65</v>
      </c>
      <c r="O74" s="36">
        <f t="shared" si="34"/>
        <v>150</v>
      </c>
      <c r="P74" s="36">
        <f t="shared" si="34"/>
        <v>70</v>
      </c>
      <c r="Q74" s="36">
        <f t="shared" si="34"/>
        <v>475</v>
      </c>
      <c r="R74" s="36">
        <f t="shared" si="34"/>
        <v>69</v>
      </c>
      <c r="S74" s="36">
        <f t="shared" si="34"/>
        <v>138</v>
      </c>
      <c r="T74" s="36">
        <f t="shared" si="34"/>
        <v>20</v>
      </c>
      <c r="U74" s="36">
        <f t="shared" si="34"/>
        <v>533</v>
      </c>
      <c r="V74" s="36">
        <f t="shared" si="34"/>
        <v>77</v>
      </c>
      <c r="W74" s="36">
        <f t="shared" si="34"/>
        <v>150</v>
      </c>
      <c r="X74" s="36">
        <f t="shared" si="34"/>
        <v>40</v>
      </c>
      <c r="Y74" s="36">
        <f t="shared" si="34"/>
        <v>483</v>
      </c>
      <c r="Z74" s="36">
        <f t="shared" si="34"/>
        <v>74</v>
      </c>
      <c r="AA74" s="36">
        <f t="shared" si="34"/>
        <v>137</v>
      </c>
      <c r="AB74" s="36">
        <f t="shared" si="34"/>
        <v>20</v>
      </c>
      <c r="AC74" s="36">
        <f t="shared" si="34"/>
        <v>529</v>
      </c>
      <c r="AD74" s="36">
        <f t="shared" si="34"/>
        <v>43</v>
      </c>
      <c r="AE74" s="36">
        <f t="shared" si="34"/>
        <v>145</v>
      </c>
      <c r="AF74" s="36">
        <f t="shared" si="34"/>
        <v>50</v>
      </c>
      <c r="AG74" s="36">
        <f t="shared" si="34"/>
        <v>512</v>
      </c>
      <c r="AH74" s="36">
        <f t="shared" si="34"/>
        <v>35</v>
      </c>
      <c r="AI74" s="36">
        <f t="shared" si="34"/>
        <v>101</v>
      </c>
      <c r="AJ74" s="36">
        <f t="shared" si="34"/>
        <v>40</v>
      </c>
      <c r="AK74" s="36">
        <f t="shared" si="34"/>
        <v>574</v>
      </c>
      <c r="AL74" s="36">
        <f t="shared" si="34"/>
        <v>30</v>
      </c>
      <c r="AM74" s="36">
        <f t="shared" si="34"/>
        <v>30</v>
      </c>
      <c r="AN74" s="36">
        <f t="shared" si="34"/>
        <v>30</v>
      </c>
      <c r="AO74" s="36">
        <f t="shared" si="34"/>
        <v>30</v>
      </c>
      <c r="AP74" s="36">
        <f t="shared" si="34"/>
        <v>30</v>
      </c>
      <c r="AQ74" s="36">
        <f t="shared" si="34"/>
        <v>30</v>
      </c>
      <c r="AR74" s="66">
        <f t="shared" si="34"/>
        <v>65</v>
      </c>
      <c r="AS74" s="66">
        <f t="shared" si="34"/>
        <v>52</v>
      </c>
      <c r="AT74" s="66">
        <f t="shared" si="34"/>
        <v>111</v>
      </c>
      <c r="AU74" s="66">
        <f t="shared" si="34"/>
        <v>32</v>
      </c>
      <c r="AV74" s="66">
        <f t="shared" si="34"/>
        <v>33</v>
      </c>
      <c r="AW74" s="66">
        <f t="shared" si="34"/>
        <v>68</v>
      </c>
    </row>
    <row r="75" spans="1:49" s="29" customFormat="1" ht="35.25">
      <c r="A75" s="60"/>
      <c r="B75" s="60"/>
      <c r="C75" s="60"/>
      <c r="D75" s="66"/>
      <c r="E75" s="70"/>
      <c r="F75" s="66"/>
      <c r="G75" s="66"/>
      <c r="H75" s="66"/>
      <c r="I75" s="66"/>
      <c r="J75" s="66"/>
      <c r="K75" s="66"/>
      <c r="L75" s="66"/>
      <c r="M75" s="66"/>
      <c r="N75" s="66">
        <f>SUM(N74:Q74)</f>
        <v>760</v>
      </c>
      <c r="O75" s="66"/>
      <c r="P75" s="66"/>
      <c r="Q75" s="66"/>
      <c r="R75" s="66">
        <f>SUM(R74:U74)</f>
        <v>760</v>
      </c>
      <c r="S75" s="66"/>
      <c r="T75" s="66"/>
      <c r="U75" s="66"/>
      <c r="V75" s="66">
        <f>SUM(V74:Y74)</f>
        <v>750</v>
      </c>
      <c r="W75" s="66"/>
      <c r="X75" s="66"/>
      <c r="Y75" s="66"/>
      <c r="Z75" s="66">
        <f>SUM(Z74:AC74)</f>
        <v>760</v>
      </c>
      <c r="AA75" s="66"/>
      <c r="AB75" s="66"/>
      <c r="AC75" s="66"/>
      <c r="AD75" s="66">
        <f>SUM(AD74:AG74)</f>
        <v>750</v>
      </c>
      <c r="AE75" s="66"/>
      <c r="AF75" s="66"/>
      <c r="AG75" s="66"/>
      <c r="AH75" s="66">
        <f>SUM(AH74:AK74)</f>
        <v>750</v>
      </c>
      <c r="AI75" s="66"/>
      <c r="AJ75" s="66"/>
      <c r="AK75" s="66"/>
      <c r="AL75" s="66">
        <f>SUM(AL74:AQ74)</f>
        <v>180</v>
      </c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</row>
    <row r="76" spans="1:49" s="29" customFormat="1" ht="35.25">
      <c r="A76" s="71" t="s">
        <v>217</v>
      </c>
      <c r="B76" s="72"/>
      <c r="C76" s="73"/>
      <c r="D76" s="69">
        <f aca="true" t="shared" si="35" ref="D76:AW76">SUM(D8,D15,D31,D58)</f>
        <v>4530</v>
      </c>
      <c r="E76" s="69">
        <f t="shared" si="35"/>
        <v>1424</v>
      </c>
      <c r="F76" s="69">
        <f t="shared" si="35"/>
        <v>363</v>
      </c>
      <c r="G76" s="69">
        <f t="shared" si="35"/>
        <v>821</v>
      </c>
      <c r="H76" s="69">
        <f t="shared" si="35"/>
        <v>374</v>
      </c>
      <c r="I76" s="69">
        <f t="shared" si="35"/>
        <v>384</v>
      </c>
      <c r="J76" s="69">
        <f t="shared" si="35"/>
        <v>63</v>
      </c>
      <c r="K76" s="69">
        <f t="shared" si="35"/>
        <v>0</v>
      </c>
      <c r="L76" s="69">
        <f t="shared" si="35"/>
        <v>240</v>
      </c>
      <c r="M76" s="69">
        <f t="shared" si="35"/>
        <v>3106</v>
      </c>
      <c r="N76" s="36">
        <f t="shared" si="35"/>
        <v>65</v>
      </c>
      <c r="O76" s="36">
        <f t="shared" si="35"/>
        <v>150</v>
      </c>
      <c r="P76" s="36">
        <f t="shared" si="35"/>
        <v>70</v>
      </c>
      <c r="Q76" s="36">
        <f t="shared" si="35"/>
        <v>475</v>
      </c>
      <c r="R76" s="36">
        <f t="shared" si="35"/>
        <v>69</v>
      </c>
      <c r="S76" s="36">
        <f t="shared" si="35"/>
        <v>138</v>
      </c>
      <c r="T76" s="36">
        <f t="shared" si="35"/>
        <v>20</v>
      </c>
      <c r="U76" s="36">
        <f t="shared" si="35"/>
        <v>533</v>
      </c>
      <c r="V76" s="36">
        <f t="shared" si="35"/>
        <v>77</v>
      </c>
      <c r="W76" s="36">
        <f t="shared" si="35"/>
        <v>150</v>
      </c>
      <c r="X76" s="36">
        <f t="shared" si="35"/>
        <v>40</v>
      </c>
      <c r="Y76" s="36">
        <f t="shared" si="35"/>
        <v>483</v>
      </c>
      <c r="Z76" s="36">
        <f t="shared" si="35"/>
        <v>74</v>
      </c>
      <c r="AA76" s="36">
        <f t="shared" si="35"/>
        <v>137</v>
      </c>
      <c r="AB76" s="36">
        <f t="shared" si="35"/>
        <v>20</v>
      </c>
      <c r="AC76" s="36">
        <f t="shared" si="35"/>
        <v>529</v>
      </c>
      <c r="AD76" s="36">
        <f t="shared" si="35"/>
        <v>51</v>
      </c>
      <c r="AE76" s="36">
        <f t="shared" si="35"/>
        <v>153</v>
      </c>
      <c r="AF76" s="36">
        <f t="shared" si="35"/>
        <v>50</v>
      </c>
      <c r="AG76" s="36">
        <f t="shared" si="35"/>
        <v>496</v>
      </c>
      <c r="AH76" s="36">
        <f t="shared" si="35"/>
        <v>27</v>
      </c>
      <c r="AI76" s="36">
        <f t="shared" si="35"/>
        <v>93</v>
      </c>
      <c r="AJ76" s="36">
        <f t="shared" si="35"/>
        <v>40</v>
      </c>
      <c r="AK76" s="36">
        <f t="shared" si="35"/>
        <v>590</v>
      </c>
      <c r="AL76" s="36">
        <f t="shared" si="35"/>
        <v>30</v>
      </c>
      <c r="AM76" s="36">
        <f t="shared" si="35"/>
        <v>30</v>
      </c>
      <c r="AN76" s="36">
        <f t="shared" si="35"/>
        <v>30</v>
      </c>
      <c r="AO76" s="36">
        <f t="shared" si="35"/>
        <v>30</v>
      </c>
      <c r="AP76" s="36">
        <f t="shared" si="35"/>
        <v>30</v>
      </c>
      <c r="AQ76" s="36">
        <f t="shared" si="35"/>
        <v>30</v>
      </c>
      <c r="AR76" s="69">
        <f t="shared" si="35"/>
        <v>65</v>
      </c>
      <c r="AS76" s="69">
        <f t="shared" si="35"/>
        <v>52</v>
      </c>
      <c r="AT76" s="69">
        <f t="shared" si="35"/>
        <v>111</v>
      </c>
      <c r="AU76" s="69">
        <f t="shared" si="35"/>
        <v>32</v>
      </c>
      <c r="AV76" s="69">
        <f t="shared" si="35"/>
        <v>33</v>
      </c>
      <c r="AW76" s="69">
        <f t="shared" si="35"/>
        <v>68</v>
      </c>
    </row>
    <row r="77" spans="1:49" s="29" customFormat="1" ht="35.25">
      <c r="A77" s="74"/>
      <c r="B77" s="75"/>
      <c r="C77" s="76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53">
        <f>SUM(N76:Q76)</f>
        <v>760</v>
      </c>
      <c r="O77" s="54"/>
      <c r="P77" s="54"/>
      <c r="Q77" s="55"/>
      <c r="R77" s="53">
        <f>SUM(R76:U76)</f>
        <v>760</v>
      </c>
      <c r="S77" s="54"/>
      <c r="T77" s="54"/>
      <c r="U77" s="55"/>
      <c r="V77" s="53">
        <f>SUM(V76:Y76)</f>
        <v>750</v>
      </c>
      <c r="W77" s="54"/>
      <c r="X77" s="54"/>
      <c r="Y77" s="55"/>
      <c r="Z77" s="53">
        <f>SUM(Z76:AC76)</f>
        <v>760</v>
      </c>
      <c r="AA77" s="54"/>
      <c r="AB77" s="54"/>
      <c r="AC77" s="55"/>
      <c r="AD77" s="53">
        <f>SUM(AD76:AG76)</f>
        <v>750</v>
      </c>
      <c r="AE77" s="54"/>
      <c r="AF77" s="54"/>
      <c r="AG77" s="55"/>
      <c r="AH77" s="53">
        <f>SUM(AH76:AK76)</f>
        <v>750</v>
      </c>
      <c r="AI77" s="54"/>
      <c r="AJ77" s="54"/>
      <c r="AK77" s="55"/>
      <c r="AL77" s="53">
        <f>SUM(AL76:AQ76)</f>
        <v>180</v>
      </c>
      <c r="AM77" s="54"/>
      <c r="AN77" s="54"/>
      <c r="AO77" s="54"/>
      <c r="AP77" s="54"/>
      <c r="AQ77" s="55"/>
      <c r="AR77" s="70"/>
      <c r="AS77" s="70"/>
      <c r="AT77" s="70"/>
      <c r="AU77" s="70"/>
      <c r="AV77" s="70"/>
      <c r="AW77" s="70"/>
    </row>
    <row r="78" spans="1:49" s="29" customFormat="1" ht="35.25">
      <c r="A78" s="60" t="s">
        <v>218</v>
      </c>
      <c r="B78" s="60"/>
      <c r="C78" s="60"/>
      <c r="D78" s="66">
        <f aca="true" t="shared" si="36" ref="D78:AW78">SUM(D8,D15,D31,D66)</f>
        <v>4530</v>
      </c>
      <c r="E78" s="69">
        <f t="shared" si="36"/>
        <v>1424</v>
      </c>
      <c r="F78" s="66">
        <f t="shared" si="36"/>
        <v>363</v>
      </c>
      <c r="G78" s="66">
        <f t="shared" si="36"/>
        <v>821</v>
      </c>
      <c r="H78" s="66">
        <f t="shared" si="36"/>
        <v>374</v>
      </c>
      <c r="I78" s="66">
        <f t="shared" si="36"/>
        <v>384</v>
      </c>
      <c r="J78" s="66">
        <f t="shared" si="36"/>
        <v>63</v>
      </c>
      <c r="K78" s="66">
        <f t="shared" si="36"/>
        <v>0</v>
      </c>
      <c r="L78" s="66">
        <f t="shared" si="36"/>
        <v>240</v>
      </c>
      <c r="M78" s="66">
        <f t="shared" si="36"/>
        <v>3106</v>
      </c>
      <c r="N78" s="36">
        <f t="shared" si="36"/>
        <v>65</v>
      </c>
      <c r="O78" s="36">
        <f t="shared" si="36"/>
        <v>150</v>
      </c>
      <c r="P78" s="36">
        <f t="shared" si="36"/>
        <v>70</v>
      </c>
      <c r="Q78" s="36">
        <f t="shared" si="36"/>
        <v>475</v>
      </c>
      <c r="R78" s="36">
        <f t="shared" si="36"/>
        <v>69</v>
      </c>
      <c r="S78" s="36">
        <f t="shared" si="36"/>
        <v>138</v>
      </c>
      <c r="T78" s="36">
        <f t="shared" si="36"/>
        <v>20</v>
      </c>
      <c r="U78" s="36">
        <f t="shared" si="36"/>
        <v>533</v>
      </c>
      <c r="V78" s="36">
        <f t="shared" si="36"/>
        <v>77</v>
      </c>
      <c r="W78" s="36">
        <f t="shared" si="36"/>
        <v>150</v>
      </c>
      <c r="X78" s="36">
        <f t="shared" si="36"/>
        <v>40</v>
      </c>
      <c r="Y78" s="36">
        <f t="shared" si="36"/>
        <v>483</v>
      </c>
      <c r="Z78" s="36">
        <f t="shared" si="36"/>
        <v>74</v>
      </c>
      <c r="AA78" s="36">
        <f t="shared" si="36"/>
        <v>137</v>
      </c>
      <c r="AB78" s="36">
        <f t="shared" si="36"/>
        <v>20</v>
      </c>
      <c r="AC78" s="36">
        <f t="shared" si="36"/>
        <v>529</v>
      </c>
      <c r="AD78" s="36">
        <f t="shared" si="36"/>
        <v>51</v>
      </c>
      <c r="AE78" s="36">
        <f t="shared" si="36"/>
        <v>153</v>
      </c>
      <c r="AF78" s="36">
        <f t="shared" si="36"/>
        <v>50</v>
      </c>
      <c r="AG78" s="36">
        <f t="shared" si="36"/>
        <v>496</v>
      </c>
      <c r="AH78" s="36">
        <f t="shared" si="36"/>
        <v>27</v>
      </c>
      <c r="AI78" s="36">
        <f t="shared" si="36"/>
        <v>93</v>
      </c>
      <c r="AJ78" s="36">
        <f t="shared" si="36"/>
        <v>40</v>
      </c>
      <c r="AK78" s="36">
        <f t="shared" si="36"/>
        <v>590</v>
      </c>
      <c r="AL78" s="36">
        <f t="shared" si="36"/>
        <v>30</v>
      </c>
      <c r="AM78" s="36">
        <f t="shared" si="36"/>
        <v>30</v>
      </c>
      <c r="AN78" s="36">
        <f t="shared" si="36"/>
        <v>30</v>
      </c>
      <c r="AO78" s="36">
        <f t="shared" si="36"/>
        <v>30</v>
      </c>
      <c r="AP78" s="36">
        <f t="shared" si="36"/>
        <v>30</v>
      </c>
      <c r="AQ78" s="36">
        <f t="shared" si="36"/>
        <v>30</v>
      </c>
      <c r="AR78" s="66">
        <f t="shared" si="36"/>
        <v>65</v>
      </c>
      <c r="AS78" s="66">
        <f t="shared" si="36"/>
        <v>52</v>
      </c>
      <c r="AT78" s="66">
        <f t="shared" si="36"/>
        <v>111</v>
      </c>
      <c r="AU78" s="66">
        <f t="shared" si="36"/>
        <v>32</v>
      </c>
      <c r="AV78" s="66">
        <f t="shared" si="36"/>
        <v>33</v>
      </c>
      <c r="AW78" s="66">
        <f t="shared" si="36"/>
        <v>68</v>
      </c>
    </row>
    <row r="79" spans="1:49" s="29" customFormat="1" ht="35.25">
      <c r="A79" s="60"/>
      <c r="B79" s="60"/>
      <c r="C79" s="60"/>
      <c r="D79" s="66"/>
      <c r="E79" s="70"/>
      <c r="F79" s="66"/>
      <c r="G79" s="66"/>
      <c r="H79" s="66"/>
      <c r="I79" s="66"/>
      <c r="J79" s="66"/>
      <c r="K79" s="66"/>
      <c r="L79" s="66"/>
      <c r="M79" s="66"/>
      <c r="N79" s="66">
        <f>SUM(N78:Q78)</f>
        <v>760</v>
      </c>
      <c r="O79" s="66"/>
      <c r="P79" s="66"/>
      <c r="Q79" s="66"/>
      <c r="R79" s="66">
        <f>SUM(R78:U78)</f>
        <v>760</v>
      </c>
      <c r="S79" s="66"/>
      <c r="T79" s="66"/>
      <c r="U79" s="66"/>
      <c r="V79" s="66">
        <f>SUM(V78:Y78)</f>
        <v>750</v>
      </c>
      <c r="W79" s="66"/>
      <c r="X79" s="66"/>
      <c r="Y79" s="66"/>
      <c r="Z79" s="66">
        <f>SUM(Z78:AC78)</f>
        <v>760</v>
      </c>
      <c r="AA79" s="66"/>
      <c r="AB79" s="66"/>
      <c r="AC79" s="66"/>
      <c r="AD79" s="66">
        <f>SUM(AD78:AG78)</f>
        <v>750</v>
      </c>
      <c r="AE79" s="66"/>
      <c r="AF79" s="66"/>
      <c r="AG79" s="66"/>
      <c r="AH79" s="66">
        <f>SUM(AH78:AK78)</f>
        <v>750</v>
      </c>
      <c r="AI79" s="66"/>
      <c r="AJ79" s="66"/>
      <c r="AK79" s="66"/>
      <c r="AL79" s="66">
        <f>SUM(AL78:AQ78)</f>
        <v>180</v>
      </c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</row>
  </sheetData>
  <mergeCells count="112">
    <mergeCell ref="AL4:AW4"/>
    <mergeCell ref="AL5:AQ5"/>
    <mergeCell ref="AR5:AW5"/>
    <mergeCell ref="AL6:AL7"/>
    <mergeCell ref="AR6:AR7"/>
    <mergeCell ref="AW6:AW7"/>
    <mergeCell ref="AS6:AS7"/>
    <mergeCell ref="AT6:AT7"/>
    <mergeCell ref="AU6:AU7"/>
    <mergeCell ref="AQ6:AQ7"/>
    <mergeCell ref="N4:AK4"/>
    <mergeCell ref="N6:Q6"/>
    <mergeCell ref="R6:U6"/>
    <mergeCell ref="V6:Y6"/>
    <mergeCell ref="AD5:AK5"/>
    <mergeCell ref="AD6:AG6"/>
    <mergeCell ref="A1:M1"/>
    <mergeCell ref="A4:A7"/>
    <mergeCell ref="C4:C7"/>
    <mergeCell ref="D4:M4"/>
    <mergeCell ref="B4:B7"/>
    <mergeCell ref="D5:D7"/>
    <mergeCell ref="E5:E7"/>
    <mergeCell ref="G5:G7"/>
    <mergeCell ref="H5:H7"/>
    <mergeCell ref="I5:I7"/>
    <mergeCell ref="F5:F7"/>
    <mergeCell ref="AP6:AP7"/>
    <mergeCell ref="AO6:AO7"/>
    <mergeCell ref="AM6:AM7"/>
    <mergeCell ref="AN6:AN7"/>
    <mergeCell ref="Z6:AC6"/>
    <mergeCell ref="AH6:AK6"/>
    <mergeCell ref="V5:AC5"/>
    <mergeCell ref="N5:U5"/>
    <mergeCell ref="K5:K7"/>
    <mergeCell ref="J74:J75"/>
    <mergeCell ref="K74:K75"/>
    <mergeCell ref="M5:M7"/>
    <mergeCell ref="L5:L7"/>
    <mergeCell ref="L74:L75"/>
    <mergeCell ref="J5:J7"/>
    <mergeCell ref="AL75:AQ75"/>
    <mergeCell ref="AW74:AW75"/>
    <mergeCell ref="AS74:AS75"/>
    <mergeCell ref="AT74:AT75"/>
    <mergeCell ref="AU74:AU75"/>
    <mergeCell ref="AR74:AR75"/>
    <mergeCell ref="A78:C79"/>
    <mergeCell ref="D78:D79"/>
    <mergeCell ref="F78:F79"/>
    <mergeCell ref="G78:G79"/>
    <mergeCell ref="E78:E79"/>
    <mergeCell ref="A74:C75"/>
    <mergeCell ref="D74:D75"/>
    <mergeCell ref="F74:F75"/>
    <mergeCell ref="G74:G75"/>
    <mergeCell ref="E74:E75"/>
    <mergeCell ref="AW78:AW79"/>
    <mergeCell ref="AL79:AQ79"/>
    <mergeCell ref="AD79:AG79"/>
    <mergeCell ref="AH79:AK79"/>
    <mergeCell ref="AS78:AS79"/>
    <mergeCell ref="AT78:AT79"/>
    <mergeCell ref="H74:H75"/>
    <mergeCell ref="H78:H79"/>
    <mergeCell ref="K78:K79"/>
    <mergeCell ref="N79:Q79"/>
    <mergeCell ref="I78:I79"/>
    <mergeCell ref="J78:J79"/>
    <mergeCell ref="M78:M79"/>
    <mergeCell ref="H76:H77"/>
    <mergeCell ref="I74:I75"/>
    <mergeCell ref="I76:I77"/>
    <mergeCell ref="J76:J77"/>
    <mergeCell ref="A76:C77"/>
    <mergeCell ref="D76:D77"/>
    <mergeCell ref="F76:F77"/>
    <mergeCell ref="G76:G77"/>
    <mergeCell ref="E76:E77"/>
    <mergeCell ref="AW76:AW77"/>
    <mergeCell ref="AL77:AQ77"/>
    <mergeCell ref="AR76:AR77"/>
    <mergeCell ref="AS76:AS77"/>
    <mergeCell ref="AT76:AT77"/>
    <mergeCell ref="K76:K77"/>
    <mergeCell ref="M76:M77"/>
    <mergeCell ref="N77:Q77"/>
    <mergeCell ref="R77:U77"/>
    <mergeCell ref="L76:L77"/>
    <mergeCell ref="L78:L79"/>
    <mergeCell ref="AV6:AV7"/>
    <mergeCell ref="AV78:AV79"/>
    <mergeCell ref="AV74:AV75"/>
    <mergeCell ref="AV76:AV77"/>
    <mergeCell ref="AU76:AU77"/>
    <mergeCell ref="AR78:AR79"/>
    <mergeCell ref="AU78:AU79"/>
    <mergeCell ref="V79:Y79"/>
    <mergeCell ref="Z79:AC79"/>
    <mergeCell ref="AD77:AG77"/>
    <mergeCell ref="AH77:AK77"/>
    <mergeCell ref="V75:Y75"/>
    <mergeCell ref="Z75:AC75"/>
    <mergeCell ref="AD75:AG75"/>
    <mergeCell ref="AH75:AK75"/>
    <mergeCell ref="R79:U79"/>
    <mergeCell ref="M74:M75"/>
    <mergeCell ref="V77:Y77"/>
    <mergeCell ref="Z77:AC77"/>
    <mergeCell ref="N75:Q75"/>
    <mergeCell ref="R75:U75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Właściciel</cp:lastModifiedBy>
  <cp:lastPrinted>2015-05-03T11:16:37Z</cp:lastPrinted>
  <dcterms:created xsi:type="dcterms:W3CDTF">2000-08-09T08:42:37Z</dcterms:created>
  <dcterms:modified xsi:type="dcterms:W3CDTF">2015-05-05T19:59:58Z</dcterms:modified>
  <cp:category/>
  <cp:version/>
  <cp:contentType/>
  <cp:contentStatus/>
</cp:coreProperties>
</file>