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_FA_WTMJO" sheetId="1" r:id="rId1"/>
    <sheet name="plan_SS_FA_FG_KEMI" sheetId="2" r:id="rId2"/>
  </sheets>
  <definedNames>
    <definedName name="_xlnm.Print_Area" localSheetId="1">'plan_SS_FA_FG_KEMI'!$A$1:$AV$43</definedName>
    <definedName name="_xlnm.Print_Area" localSheetId="0">'plan_SS_FA_WTMJO'!$A$1:$AV$41</definedName>
    <definedName name="OLE_LINK1" localSheetId="1">'plan_SS_FA_FG_KEMI'!#REF!</definedName>
    <definedName name="OLE_LINK1" localSheetId="0">'plan_SS_FA_WTMJO'!#REF!</definedName>
  </definedNames>
  <calcPr fullCalcOnLoad="1"/>
</workbook>
</file>

<file path=xl/sharedStrings.xml><?xml version="1.0" encoding="utf-8"?>
<sst xmlns="http://schemas.openxmlformats.org/spreadsheetml/2006/main" count="320" uniqueCount="125">
  <si>
    <t>Lp.</t>
  </si>
  <si>
    <t>Moduł kształcenia / Przedmiot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</si>
  <si>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</si>
  <si>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</si>
  <si>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</si>
  <si>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</si>
  <si>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</si>
  <si>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</si>
  <si>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</si>
  <si>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Język obcy*</t>
  </si>
  <si>
    <t>Wychowanie fizyczne*</t>
  </si>
  <si>
    <t>Technologie informacyjne</t>
  </si>
  <si>
    <t>Przedsiębiorczość</t>
  </si>
  <si>
    <t>Historia filozofii</t>
  </si>
  <si>
    <t>Łacina</t>
  </si>
  <si>
    <t>1.</t>
  </si>
  <si>
    <t>2.</t>
  </si>
  <si>
    <t>3.</t>
  </si>
  <si>
    <t>4.</t>
  </si>
  <si>
    <t>5.</t>
  </si>
  <si>
    <t>6.</t>
  </si>
  <si>
    <t>Warsztaty komunikacji i języka specjalistycznego</t>
  </si>
  <si>
    <t>Wiedza o akwizycji i nauce języka</t>
  </si>
  <si>
    <t>Gramatyka opisowa (fonetyka i fonologia)</t>
  </si>
  <si>
    <t>Gramatyka opisowa (morfologia i składnia)</t>
  </si>
  <si>
    <t>Gramatyka kontrastywna</t>
  </si>
  <si>
    <t>Językoznawstwo z elementami historii języka</t>
  </si>
  <si>
    <t>Metodologia badań i pisanie prac naukowo-badawczych</t>
  </si>
  <si>
    <t>Seminarium dyplomowe*</t>
  </si>
  <si>
    <t>Praktyka zawodowa*</t>
  </si>
  <si>
    <t>7.</t>
  </si>
  <si>
    <t>8.</t>
  </si>
  <si>
    <t>9.</t>
  </si>
  <si>
    <t>10.</t>
  </si>
  <si>
    <t>11.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</si>
  <si>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</si>
  <si>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</si>
  <si>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</si>
  <si>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</si>
  <si>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</si>
  <si>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</si>
  <si>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</si>
  <si>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</si>
  <si>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</si>
  <si>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</si>
  <si>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</si>
  <si>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</si>
  <si>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</si>
  <si>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</si>
  <si>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</si>
  <si>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</si>
  <si>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</si>
  <si>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</si>
  <si>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</si>
  <si>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</si>
  <si>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</si>
  <si>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</si>
  <si>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</si>
  <si>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</si>
  <si>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</si>
  <si>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</si>
  <si>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</si>
  <si>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</si>
  <si>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</si>
  <si>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</si>
  <si>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</si>
  <si>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</si>
  <si>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</si>
  <si>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</si>
  <si>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</si>
  <si>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</si>
  <si>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</si>
  <si>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</si>
  <si>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</si>
  <si>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</si>
  <si>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</si>
  <si>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Zo/2</t>
  </si>
  <si>
    <t>Zo/1</t>
  </si>
  <si>
    <t>Zo/5</t>
  </si>
  <si>
    <t>E/2,4,6</t>
  </si>
  <si>
    <t>Zo/4</t>
  </si>
  <si>
    <t>E/2</t>
  </si>
  <si>
    <t>E/4</t>
  </si>
  <si>
    <t>E/5</t>
  </si>
  <si>
    <t>Zo/6</t>
  </si>
  <si>
    <t>E/3,5</t>
  </si>
  <si>
    <t>E/6</t>
  </si>
  <si>
    <t>Zo/2,3,4,5</t>
  </si>
  <si>
    <t>E/3</t>
  </si>
  <si>
    <t>Zo/3</t>
  </si>
  <si>
    <t>Psychologiczne teorie uczenia się i nauczania</t>
  </si>
  <si>
    <t>Przygotowanie pedagogiczno-psychologiczne. II etap kształcenia</t>
  </si>
  <si>
    <t>Teorie i metodyka edukacji elementarnej</t>
  </si>
  <si>
    <t>Bezpieczeństwo dzieci w przedszkolu i szkole</t>
  </si>
  <si>
    <t>Dykcja i emisja głosu</t>
  </si>
  <si>
    <t>Praktyka pedagogiczna*</t>
  </si>
  <si>
    <t>Praktyczna Nauka Języka Angielskiego/Niemieckiego</t>
  </si>
  <si>
    <t>Historia literatury angielskiej i amerykańskiej / Historia literatury niemieckiej</t>
  </si>
  <si>
    <t>Historia Wielkiej Brytanii i USA / Historia Niemiec</t>
  </si>
  <si>
    <t>WOKAOJ/WOKNOJ</t>
  </si>
  <si>
    <t>MODUŁ KSZTAŁCENIA SPECJALNOŚCIOWEGO (FA/FG EMI)*</t>
  </si>
  <si>
    <t>Psychologia ogólna z elementami psychologii komunikacji i wywierania wpływu</t>
  </si>
  <si>
    <t>Pedagogika ogólna z elementami pedagogiki interkulturowej</t>
  </si>
  <si>
    <t>Komunikacja interpersonalna w procesach negocjacyjnych i mediacyjnych</t>
  </si>
  <si>
    <t>Komunikacja i mediacja interkulturowa</t>
  </si>
  <si>
    <t>Suma dla specjalności FA/FG KEMI (Filologia angielska/germańska z komunikacją i elementami mediacji interkulturowej)</t>
  </si>
  <si>
    <t>Dydaktyka języla angielskiego/niemieckiego</t>
  </si>
  <si>
    <r>
      <t xml:space="preserve">Filologia - studia stacjonarne I stopnia / Filologia angielska/germańska z komunikacją i elementami mediacji interkulturowej / </t>
    </r>
    <r>
      <rPr>
        <b/>
        <sz val="28"/>
        <rFont val="Verdana"/>
        <family val="2"/>
      </rPr>
      <t>cykl kształcenia 2015-2018</t>
    </r>
  </si>
  <si>
    <t>Praktyczna Nauka Języka Angielskiego</t>
  </si>
  <si>
    <t>Historia literatury angielskiej i amerykańskiej</t>
  </si>
  <si>
    <t>Historia Wielkiej Brytanii i USA</t>
  </si>
  <si>
    <t>WOKAOJ</t>
  </si>
  <si>
    <t>MODUŁ KSZTAŁCENIA SPECJALNOŚCIOWEGO (FA WTMJO)*</t>
  </si>
  <si>
    <t>Podstawy turystyki i rekreacji</t>
  </si>
  <si>
    <t>Organizacja sektora międzynarodowych usług turystycznych</t>
  </si>
  <si>
    <t>Pilotaż wycieczek międzynarodowych</t>
  </si>
  <si>
    <t>Międzynarodowy rynek i polityka turystyczna</t>
  </si>
  <si>
    <t>Regiony i atrakcje turystyczne świata</t>
  </si>
  <si>
    <t>Interkulturowość i język obcy w turystyce</t>
  </si>
  <si>
    <t>Język włoski/niemiecki</t>
  </si>
  <si>
    <t>Tłumaczenie ustne rozmów w branży turystycznej - język niemiecki/włoski</t>
  </si>
  <si>
    <t>Tłumaczenie pisemne korespondencji i tekstów w branzy turystycznej - język angielski</t>
  </si>
  <si>
    <t>Tłumaczenie pisemne korespondencji i tekstów w branzy turystycznej - język niemiecki/włoski</t>
  </si>
  <si>
    <t>Suma dla specjalności FA WTMJO (Filologia angielska z wiedzą o turystyce międzynarodowej i językiem włoskim/językiem niemieckim)</t>
  </si>
  <si>
    <r>
      <t xml:space="preserve">Filologia - studia stacjonarne I stopnia / Filologia angielska z wiedzą o turystyce międzynarodowej i językiem włoskim/niemieckim / </t>
    </r>
    <r>
      <rPr>
        <b/>
        <sz val="28"/>
        <rFont val="Verdana"/>
        <family val="2"/>
      </rPr>
      <t>cykl kształcenia 2015-2018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</si>
</sst>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0"/>
      <color indexed="10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4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3" fontId="8" fillId="6" borderId="10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8" fillId="18" borderId="10" xfId="0" applyNumberFormat="1" applyFont="1" applyFill="1" applyBorder="1" applyAlignment="1">
      <alignment horizontal="center" vertical="center"/>
    </xf>
    <xf numFmtId="3" fontId="10" fillId="18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9" fillId="7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/>
    </xf>
    <xf numFmtId="0" fontId="10" fillId="6" borderId="10" xfId="0" applyFont="1" applyFill="1" applyBorder="1" applyAlignment="1">
      <alignment horizontal="center" vertical="center" textRotation="90" wrapText="1"/>
    </xf>
    <xf numFmtId="3" fontId="8" fillId="18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view="pageBreakPreview" zoomScale="33" zoomScaleNormal="33" zoomScaleSheetLayoutView="33" workbookViewId="0" topLeftCell="A1">
      <pane ySplit="7" topLeftCell="BM29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4" customWidth="1"/>
    <col min="2" max="2" width="139.375" style="25" customWidth="1"/>
    <col min="3" max="3" width="27.25390625" style="26" customWidth="1"/>
    <col min="4" max="4" width="14.375" style="25" customWidth="1"/>
    <col min="5" max="6" width="14.125" style="25" customWidth="1"/>
    <col min="7" max="7" width="14.375" style="25" customWidth="1"/>
    <col min="8" max="8" width="13.75390625" style="25" customWidth="1"/>
    <col min="9" max="9" width="15.375" style="25" customWidth="1"/>
    <col min="10" max="11" width="11.625" style="25" customWidth="1"/>
    <col min="12" max="12" width="15.875" style="25" customWidth="1"/>
    <col min="13" max="13" width="15.00390625" style="25" customWidth="1"/>
    <col min="14" max="37" width="11.625" style="27" customWidth="1"/>
    <col min="38" max="43" width="9.75390625" style="24" customWidth="1"/>
    <col min="44" max="45" width="9.75390625" style="28" customWidth="1"/>
    <col min="46" max="46" width="11.00390625" style="28" customWidth="1"/>
    <col min="47" max="47" width="9.75390625" style="28" customWidth="1"/>
    <col min="48" max="48" width="9.75390625" style="29" customWidth="1"/>
    <col min="49" max="50" width="8.875" style="29" customWidth="1"/>
    <col min="51" max="51" width="9.25390625" style="29" bestFit="1" customWidth="1"/>
    <col min="52" max="16384" width="8.875" style="29" customWidth="1"/>
  </cols>
  <sheetData>
    <row r="1" spans="1:47" s="6" customFormat="1" ht="51.75" customHeight="1">
      <c r="A1" s="32" t="s">
        <v>124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"/>
      <c r="AN1" s="3"/>
      <c r="AO1" s="4"/>
      <c r="AP1" s="4"/>
      <c r="AQ1" s="4"/>
      <c r="AR1" s="5"/>
      <c r="AS1" s="5"/>
      <c r="AT1" s="5"/>
      <c r="AU1" s="5"/>
    </row>
    <row r="2" spans="1:47" s="6" customFormat="1" ht="37.5" customHeight="1">
      <c r="A2" s="7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8" s="9" customFormat="1" ht="53.25" customHeight="1">
      <c r="A4" s="33" t="s">
        <v>0</v>
      </c>
      <c r="B4" s="33" t="s">
        <v>1</v>
      </c>
      <c r="C4" s="34" t="s">
        <v>35</v>
      </c>
      <c r="D4" s="33" t="s">
        <v>36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37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 t="s">
        <v>38</v>
      </c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s="9" customFormat="1" ht="53.25" customHeight="1">
      <c r="A5" s="33"/>
      <c r="B5" s="33"/>
      <c r="C5" s="34"/>
      <c r="D5" s="34" t="s">
        <v>39</v>
      </c>
      <c r="E5" s="34" t="s">
        <v>40</v>
      </c>
      <c r="F5" s="35" t="s">
        <v>41</v>
      </c>
      <c r="G5" s="34" t="s">
        <v>42</v>
      </c>
      <c r="H5" s="36" t="s">
        <v>43</v>
      </c>
      <c r="I5" s="36" t="s">
        <v>44</v>
      </c>
      <c r="J5" s="36" t="s">
        <v>45</v>
      </c>
      <c r="K5" s="36" t="s">
        <v>46</v>
      </c>
      <c r="L5" s="34" t="s">
        <v>47</v>
      </c>
      <c r="M5" s="34" t="s">
        <v>48</v>
      </c>
      <c r="N5" s="33" t="s">
        <v>49</v>
      </c>
      <c r="O5" s="33"/>
      <c r="P5" s="33"/>
      <c r="Q5" s="33"/>
      <c r="R5" s="33"/>
      <c r="S5" s="33"/>
      <c r="T5" s="33"/>
      <c r="U5" s="33"/>
      <c r="V5" s="33" t="s">
        <v>50</v>
      </c>
      <c r="W5" s="33"/>
      <c r="X5" s="33"/>
      <c r="Y5" s="33"/>
      <c r="Z5" s="33"/>
      <c r="AA5" s="33"/>
      <c r="AB5" s="33"/>
      <c r="AC5" s="33"/>
      <c r="AD5" s="33" t="s">
        <v>51</v>
      </c>
      <c r="AE5" s="33"/>
      <c r="AF5" s="33"/>
      <c r="AG5" s="33"/>
      <c r="AH5" s="33"/>
      <c r="AI5" s="33"/>
      <c r="AJ5" s="33"/>
      <c r="AK5" s="33"/>
      <c r="AL5" s="33" t="s">
        <v>52</v>
      </c>
      <c r="AM5" s="33"/>
      <c r="AN5" s="33"/>
      <c r="AO5" s="33"/>
      <c r="AP5" s="33"/>
      <c r="AQ5" s="33"/>
      <c r="AR5" s="33" t="s">
        <v>53</v>
      </c>
      <c r="AS5" s="33"/>
      <c r="AT5" s="33"/>
      <c r="AU5" s="33"/>
      <c r="AV5" s="33"/>
    </row>
    <row r="6" spans="1:48" s="9" customFormat="1" ht="52.5" customHeight="1">
      <c r="A6" s="33"/>
      <c r="B6" s="44"/>
      <c r="C6" s="34"/>
      <c r="D6" s="34"/>
      <c r="E6" s="34"/>
      <c r="F6" s="35"/>
      <c r="G6" s="34"/>
      <c r="H6" s="36"/>
      <c r="I6" s="36"/>
      <c r="J6" s="36"/>
      <c r="K6" s="36"/>
      <c r="L6" s="34"/>
      <c r="M6" s="34"/>
      <c r="N6" s="33" t="s">
        <v>54</v>
      </c>
      <c r="O6" s="33"/>
      <c r="P6" s="33"/>
      <c r="Q6" s="33"/>
      <c r="R6" s="33" t="s">
        <v>55</v>
      </c>
      <c r="S6" s="33"/>
      <c r="T6" s="33"/>
      <c r="U6" s="33"/>
      <c r="V6" s="33" t="s">
        <v>56</v>
      </c>
      <c r="W6" s="33"/>
      <c r="X6" s="33"/>
      <c r="Y6" s="33"/>
      <c r="Z6" s="33" t="s">
        <v>57</v>
      </c>
      <c r="AA6" s="33"/>
      <c r="AB6" s="33"/>
      <c r="AC6" s="33"/>
      <c r="AD6" s="33" t="s">
        <v>58</v>
      </c>
      <c r="AE6" s="33"/>
      <c r="AF6" s="33"/>
      <c r="AG6" s="33"/>
      <c r="AH6" s="33" t="s">
        <v>59</v>
      </c>
      <c r="AI6" s="33"/>
      <c r="AJ6" s="33"/>
      <c r="AK6" s="33"/>
      <c r="AL6" s="33" t="s">
        <v>60</v>
      </c>
      <c r="AM6" s="33" t="s">
        <v>61</v>
      </c>
      <c r="AN6" s="33" t="s">
        <v>62</v>
      </c>
      <c r="AO6" s="33" t="s">
        <v>63</v>
      </c>
      <c r="AP6" s="33" t="s">
        <v>64</v>
      </c>
      <c r="AQ6" s="33" t="s">
        <v>65</v>
      </c>
      <c r="AR6" s="35" t="s">
        <v>66</v>
      </c>
      <c r="AS6" s="35" t="s">
        <v>67</v>
      </c>
      <c r="AT6" s="35" t="s">
        <v>68</v>
      </c>
      <c r="AU6" s="35" t="s">
        <v>69</v>
      </c>
      <c r="AV6" s="35" t="s">
        <v>70</v>
      </c>
    </row>
    <row r="7" spans="1:48" s="9" customFormat="1" ht="195.75" customHeight="1">
      <c r="A7" s="33"/>
      <c r="B7" s="44"/>
      <c r="C7" s="34"/>
      <c r="D7" s="34"/>
      <c r="E7" s="34"/>
      <c r="F7" s="35"/>
      <c r="G7" s="34"/>
      <c r="H7" s="36"/>
      <c r="I7" s="36"/>
      <c r="J7" s="36"/>
      <c r="K7" s="36"/>
      <c r="L7" s="34"/>
      <c r="M7" s="34"/>
      <c r="N7" s="8" t="s">
        <v>71</v>
      </c>
      <c r="O7" s="10" t="s">
        <v>72</v>
      </c>
      <c r="P7" s="10" t="s">
        <v>73</v>
      </c>
      <c r="Q7" s="10" t="s">
        <v>74</v>
      </c>
      <c r="R7" s="8" t="s">
        <v>71</v>
      </c>
      <c r="S7" s="10" t="s">
        <v>72</v>
      </c>
      <c r="T7" s="10" t="s">
        <v>73</v>
      </c>
      <c r="U7" s="10" t="s">
        <v>74</v>
      </c>
      <c r="V7" s="8" t="s">
        <v>71</v>
      </c>
      <c r="W7" s="10" t="s">
        <v>72</v>
      </c>
      <c r="X7" s="10" t="s">
        <v>73</v>
      </c>
      <c r="Y7" s="10" t="s">
        <v>74</v>
      </c>
      <c r="Z7" s="8" t="s">
        <v>71</v>
      </c>
      <c r="AA7" s="10" t="s">
        <v>72</v>
      </c>
      <c r="AB7" s="10" t="s">
        <v>73</v>
      </c>
      <c r="AC7" s="10" t="s">
        <v>74</v>
      </c>
      <c r="AD7" s="8" t="s">
        <v>71</v>
      </c>
      <c r="AE7" s="10" t="s">
        <v>72</v>
      </c>
      <c r="AF7" s="10" t="s">
        <v>73</v>
      </c>
      <c r="AG7" s="10" t="s">
        <v>74</v>
      </c>
      <c r="AH7" s="8" t="s">
        <v>71</v>
      </c>
      <c r="AI7" s="10" t="s">
        <v>72</v>
      </c>
      <c r="AJ7" s="10" t="s">
        <v>73</v>
      </c>
      <c r="AK7" s="10" t="s">
        <v>74</v>
      </c>
      <c r="AL7" s="33"/>
      <c r="AM7" s="33"/>
      <c r="AN7" s="33"/>
      <c r="AO7" s="33"/>
      <c r="AP7" s="33"/>
      <c r="AQ7" s="33"/>
      <c r="AR7" s="35"/>
      <c r="AS7" s="35"/>
      <c r="AT7" s="35"/>
      <c r="AU7" s="35"/>
      <c r="AV7" s="35"/>
    </row>
    <row r="8" spans="1:48" s="14" customFormat="1" ht="45.75">
      <c r="A8" s="8" t="s">
        <v>75</v>
      </c>
      <c r="B8" s="11" t="s">
        <v>4</v>
      </c>
      <c r="C8" s="8"/>
      <c r="D8" s="12">
        <f aca="true" t="shared" si="0" ref="D8:AV8">SUM(D9:D13)</f>
        <v>230</v>
      </c>
      <c r="E8" s="12">
        <f t="shared" si="0"/>
        <v>145</v>
      </c>
      <c r="F8" s="13">
        <f t="shared" si="0"/>
        <v>30</v>
      </c>
      <c r="G8" s="13">
        <f t="shared" si="0"/>
        <v>90</v>
      </c>
      <c r="H8" s="13">
        <f t="shared" si="0"/>
        <v>0</v>
      </c>
      <c r="I8" s="13">
        <f t="shared" si="0"/>
        <v>90</v>
      </c>
      <c r="J8" s="13">
        <f t="shared" si="0"/>
        <v>0</v>
      </c>
      <c r="K8" s="13">
        <f t="shared" si="0"/>
        <v>0</v>
      </c>
      <c r="L8" s="13">
        <f t="shared" si="0"/>
        <v>25</v>
      </c>
      <c r="M8" s="12">
        <f t="shared" si="0"/>
        <v>85</v>
      </c>
      <c r="N8" s="13">
        <f t="shared" si="0"/>
        <v>0</v>
      </c>
      <c r="O8" s="13">
        <f t="shared" si="0"/>
        <v>75</v>
      </c>
      <c r="P8" s="13">
        <f t="shared" si="0"/>
        <v>20</v>
      </c>
      <c r="Q8" s="13">
        <f t="shared" si="0"/>
        <v>35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3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30</v>
      </c>
      <c r="AE8" s="13">
        <f t="shared" si="0"/>
        <v>15</v>
      </c>
      <c r="AF8" s="13">
        <f t="shared" si="0"/>
        <v>5</v>
      </c>
      <c r="AG8" s="13">
        <f t="shared" si="0"/>
        <v>50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5</v>
      </c>
      <c r="AM8" s="13">
        <f t="shared" si="0"/>
        <v>0</v>
      </c>
      <c r="AN8" s="13">
        <f t="shared" si="0"/>
        <v>0</v>
      </c>
      <c r="AO8" s="13">
        <f t="shared" si="0"/>
        <v>0</v>
      </c>
      <c r="AP8" s="13">
        <f t="shared" si="0"/>
        <v>4</v>
      </c>
      <c r="AQ8" s="13">
        <f t="shared" si="0"/>
        <v>0</v>
      </c>
      <c r="AR8" s="13">
        <f t="shared" si="0"/>
        <v>6</v>
      </c>
      <c r="AS8" s="13">
        <f t="shared" si="0"/>
        <v>0</v>
      </c>
      <c r="AT8" s="13">
        <f t="shared" si="0"/>
        <v>7</v>
      </c>
      <c r="AU8" s="13">
        <f t="shared" si="0"/>
        <v>9</v>
      </c>
      <c r="AV8" s="13">
        <f t="shared" si="0"/>
        <v>1</v>
      </c>
    </row>
    <row r="9" spans="1:51" s="9" customFormat="1" ht="35.25">
      <c r="A9" s="15" t="s">
        <v>15</v>
      </c>
      <c r="B9" s="16" t="s">
        <v>10</v>
      </c>
      <c r="C9" s="17" t="s">
        <v>77</v>
      </c>
      <c r="D9" s="18">
        <f>SUM(E9,M9)</f>
        <v>30</v>
      </c>
      <c r="E9" s="18">
        <f>SUM(F9:G9,L9)</f>
        <v>30</v>
      </c>
      <c r="F9" s="19">
        <f aca="true" t="shared" si="1" ref="F9:G13">SUM(N9,R9,V9,Z9,AD9,AH9)</f>
        <v>0</v>
      </c>
      <c r="G9" s="19">
        <f t="shared" si="1"/>
        <v>30</v>
      </c>
      <c r="H9" s="20"/>
      <c r="I9" s="20">
        <v>30</v>
      </c>
      <c r="J9" s="20"/>
      <c r="K9" s="20"/>
      <c r="L9" s="19">
        <f aca="true" t="shared" si="2" ref="L9:M13">SUM(P9,T9,X9,AB9,AF9,AJ9)</f>
        <v>0</v>
      </c>
      <c r="M9" s="18">
        <f t="shared" si="2"/>
        <v>0</v>
      </c>
      <c r="N9" s="21"/>
      <c r="O9" s="21">
        <v>30</v>
      </c>
      <c r="P9" s="21"/>
      <c r="Q9" s="21"/>
      <c r="R9" s="21"/>
      <c r="S9" s="3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1</v>
      </c>
      <c r="AM9" s="21"/>
      <c r="AN9" s="21"/>
      <c r="AO9" s="21"/>
      <c r="AP9" s="21"/>
      <c r="AQ9" s="21"/>
      <c r="AR9" s="21">
        <v>1</v>
      </c>
      <c r="AS9" s="21"/>
      <c r="AT9" s="21">
        <v>1</v>
      </c>
      <c r="AU9" s="21">
        <v>1</v>
      </c>
      <c r="AV9" s="21">
        <v>1</v>
      </c>
      <c r="AX9" s="22"/>
      <c r="AY9" s="22"/>
    </row>
    <row r="10" spans="1:51" s="9" customFormat="1" ht="35.25">
      <c r="A10" s="15" t="s">
        <v>16</v>
      </c>
      <c r="B10" s="16" t="s">
        <v>11</v>
      </c>
      <c r="C10" s="17" t="s">
        <v>77</v>
      </c>
      <c r="D10" s="18">
        <f>SUM(E10,M10)</f>
        <v>50</v>
      </c>
      <c r="E10" s="18">
        <f>SUM(F10:G10,L10)</f>
        <v>25</v>
      </c>
      <c r="F10" s="19">
        <f t="shared" si="1"/>
        <v>0</v>
      </c>
      <c r="G10" s="19">
        <f t="shared" si="1"/>
        <v>15</v>
      </c>
      <c r="H10" s="20"/>
      <c r="I10" s="20">
        <v>15</v>
      </c>
      <c r="J10" s="20"/>
      <c r="K10" s="20"/>
      <c r="L10" s="19">
        <f t="shared" si="2"/>
        <v>10</v>
      </c>
      <c r="M10" s="18">
        <f t="shared" si="2"/>
        <v>25</v>
      </c>
      <c r="N10" s="21"/>
      <c r="O10" s="21">
        <v>15</v>
      </c>
      <c r="P10" s="21">
        <v>10</v>
      </c>
      <c r="Q10" s="21">
        <v>25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2</v>
      </c>
      <c r="AM10" s="21"/>
      <c r="AN10" s="21"/>
      <c r="AO10" s="21"/>
      <c r="AP10" s="21"/>
      <c r="AQ10" s="21"/>
      <c r="AR10" s="21">
        <v>1</v>
      </c>
      <c r="AS10" s="21"/>
      <c r="AT10" s="21">
        <v>2</v>
      </c>
      <c r="AU10" s="21">
        <v>2</v>
      </c>
      <c r="AV10" s="21"/>
      <c r="AX10" s="22"/>
      <c r="AY10" s="22"/>
    </row>
    <row r="11" spans="1:51" s="9" customFormat="1" ht="35.25">
      <c r="A11" s="15" t="s">
        <v>17</v>
      </c>
      <c r="B11" s="16" t="s">
        <v>12</v>
      </c>
      <c r="C11" s="17" t="s">
        <v>78</v>
      </c>
      <c r="D11" s="18">
        <f>SUM(E11,M11)</f>
        <v>50</v>
      </c>
      <c r="E11" s="18">
        <f>SUM(F11:G11,L11)</f>
        <v>15</v>
      </c>
      <c r="F11" s="19">
        <f t="shared" si="1"/>
        <v>0</v>
      </c>
      <c r="G11" s="19">
        <f t="shared" si="1"/>
        <v>15</v>
      </c>
      <c r="H11" s="20"/>
      <c r="I11" s="20">
        <v>15</v>
      </c>
      <c r="J11" s="20"/>
      <c r="K11" s="20"/>
      <c r="L11" s="19">
        <f t="shared" si="2"/>
        <v>0</v>
      </c>
      <c r="M11" s="18">
        <f t="shared" si="2"/>
        <v>35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15</v>
      </c>
      <c r="AF11" s="21"/>
      <c r="AG11" s="21">
        <v>35</v>
      </c>
      <c r="AH11" s="21"/>
      <c r="AI11" s="21"/>
      <c r="AJ11" s="21"/>
      <c r="AK11" s="21"/>
      <c r="AL11" s="21"/>
      <c r="AM11" s="21"/>
      <c r="AN11" s="21"/>
      <c r="AO11" s="21"/>
      <c r="AP11" s="21">
        <v>2</v>
      </c>
      <c r="AQ11" s="21"/>
      <c r="AR11" s="21">
        <v>1</v>
      </c>
      <c r="AS11" s="21"/>
      <c r="AT11" s="21">
        <v>2</v>
      </c>
      <c r="AU11" s="21">
        <v>2</v>
      </c>
      <c r="AV11" s="21"/>
      <c r="AX11" s="22"/>
      <c r="AY11" s="22"/>
    </row>
    <row r="12" spans="1:51" s="9" customFormat="1" ht="35.25">
      <c r="A12" s="15" t="s">
        <v>18</v>
      </c>
      <c r="B12" s="16" t="s">
        <v>13</v>
      </c>
      <c r="C12" s="17" t="s">
        <v>78</v>
      </c>
      <c r="D12" s="18">
        <f>SUM(E12,M12)</f>
        <v>50</v>
      </c>
      <c r="E12" s="18">
        <f>SUM(F12:G12,L12)</f>
        <v>35</v>
      </c>
      <c r="F12" s="19">
        <f t="shared" si="1"/>
        <v>30</v>
      </c>
      <c r="G12" s="19">
        <f t="shared" si="1"/>
        <v>0</v>
      </c>
      <c r="H12" s="20"/>
      <c r="I12" s="20"/>
      <c r="J12" s="20"/>
      <c r="K12" s="20"/>
      <c r="L12" s="19">
        <f t="shared" si="2"/>
        <v>5</v>
      </c>
      <c r="M12" s="18">
        <f t="shared" si="2"/>
        <v>15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30</v>
      </c>
      <c r="AE12" s="21"/>
      <c r="AF12" s="21">
        <v>5</v>
      </c>
      <c r="AG12" s="21">
        <v>15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>
        <v>2</v>
      </c>
      <c r="AV12" s="21"/>
      <c r="AX12" s="22"/>
      <c r="AY12" s="22"/>
    </row>
    <row r="13" spans="1:51" s="9" customFormat="1" ht="35.25">
      <c r="A13" s="15" t="s">
        <v>19</v>
      </c>
      <c r="B13" s="16" t="s">
        <v>14</v>
      </c>
      <c r="C13" s="17" t="s">
        <v>77</v>
      </c>
      <c r="D13" s="18">
        <f>SUM(E13,M13)</f>
        <v>50</v>
      </c>
      <c r="E13" s="18">
        <f>SUM(F13:G13,L13)</f>
        <v>40</v>
      </c>
      <c r="F13" s="19">
        <f t="shared" si="1"/>
        <v>0</v>
      </c>
      <c r="G13" s="19">
        <f t="shared" si="1"/>
        <v>30</v>
      </c>
      <c r="H13" s="20"/>
      <c r="I13" s="20">
        <v>30</v>
      </c>
      <c r="J13" s="20"/>
      <c r="K13" s="20"/>
      <c r="L13" s="19">
        <f t="shared" si="2"/>
        <v>10</v>
      </c>
      <c r="M13" s="18">
        <f t="shared" si="2"/>
        <v>10</v>
      </c>
      <c r="N13" s="21"/>
      <c r="O13" s="21">
        <v>30</v>
      </c>
      <c r="P13" s="21">
        <v>10</v>
      </c>
      <c r="Q13" s="21">
        <v>10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2</v>
      </c>
      <c r="AS13" s="21"/>
      <c r="AT13" s="21">
        <v>2</v>
      </c>
      <c r="AU13" s="21">
        <v>2</v>
      </c>
      <c r="AV13" s="21"/>
      <c r="AX13" s="22"/>
      <c r="AY13" s="22"/>
    </row>
    <row r="14" spans="1:51" s="14" customFormat="1" ht="45.75">
      <c r="A14" s="8" t="s">
        <v>2</v>
      </c>
      <c r="B14" s="11" t="s">
        <v>5</v>
      </c>
      <c r="C14" s="8"/>
      <c r="D14" s="12">
        <f aca="true" t="shared" si="3" ref="D14:AV14">SUM(D15:D16)</f>
        <v>1375</v>
      </c>
      <c r="E14" s="12">
        <f t="shared" si="3"/>
        <v>910</v>
      </c>
      <c r="F14" s="13">
        <f t="shared" si="3"/>
        <v>0</v>
      </c>
      <c r="G14" s="13">
        <f t="shared" si="3"/>
        <v>795</v>
      </c>
      <c r="H14" s="13">
        <f t="shared" si="3"/>
        <v>0</v>
      </c>
      <c r="I14" s="13">
        <f t="shared" si="3"/>
        <v>780</v>
      </c>
      <c r="J14" s="13">
        <f t="shared" si="3"/>
        <v>0</v>
      </c>
      <c r="K14" s="13">
        <f t="shared" si="3"/>
        <v>15</v>
      </c>
      <c r="L14" s="13">
        <f t="shared" si="3"/>
        <v>115</v>
      </c>
      <c r="M14" s="12">
        <f t="shared" si="3"/>
        <v>465</v>
      </c>
      <c r="N14" s="13">
        <f t="shared" si="3"/>
        <v>0</v>
      </c>
      <c r="O14" s="13">
        <f t="shared" si="3"/>
        <v>165</v>
      </c>
      <c r="P14" s="13">
        <f t="shared" si="3"/>
        <v>20</v>
      </c>
      <c r="Q14" s="13">
        <f t="shared" si="3"/>
        <v>65</v>
      </c>
      <c r="R14" s="13">
        <f t="shared" si="3"/>
        <v>0</v>
      </c>
      <c r="S14" s="13">
        <f t="shared" si="3"/>
        <v>180</v>
      </c>
      <c r="T14" s="13">
        <f t="shared" si="3"/>
        <v>20</v>
      </c>
      <c r="U14" s="13">
        <f t="shared" si="3"/>
        <v>75</v>
      </c>
      <c r="V14" s="13">
        <f t="shared" si="3"/>
        <v>0</v>
      </c>
      <c r="W14" s="13">
        <f t="shared" si="3"/>
        <v>135</v>
      </c>
      <c r="X14" s="13">
        <f t="shared" si="3"/>
        <v>20</v>
      </c>
      <c r="Y14" s="13">
        <f t="shared" si="3"/>
        <v>70</v>
      </c>
      <c r="Z14" s="13">
        <f t="shared" si="3"/>
        <v>0</v>
      </c>
      <c r="AA14" s="13">
        <f t="shared" si="3"/>
        <v>135</v>
      </c>
      <c r="AB14" s="13">
        <f t="shared" si="3"/>
        <v>20</v>
      </c>
      <c r="AC14" s="13">
        <f t="shared" si="3"/>
        <v>95</v>
      </c>
      <c r="AD14" s="13">
        <f t="shared" si="3"/>
        <v>0</v>
      </c>
      <c r="AE14" s="13">
        <f t="shared" si="3"/>
        <v>90</v>
      </c>
      <c r="AF14" s="13">
        <f t="shared" si="3"/>
        <v>20</v>
      </c>
      <c r="AG14" s="13">
        <f t="shared" si="3"/>
        <v>65</v>
      </c>
      <c r="AH14" s="13">
        <f t="shared" si="3"/>
        <v>0</v>
      </c>
      <c r="AI14" s="13">
        <f t="shared" si="3"/>
        <v>90</v>
      </c>
      <c r="AJ14" s="13">
        <f t="shared" si="3"/>
        <v>15</v>
      </c>
      <c r="AK14" s="13">
        <f t="shared" si="3"/>
        <v>95</v>
      </c>
      <c r="AL14" s="13">
        <f t="shared" si="3"/>
        <v>10</v>
      </c>
      <c r="AM14" s="13">
        <f t="shared" si="3"/>
        <v>11</v>
      </c>
      <c r="AN14" s="13">
        <f t="shared" si="3"/>
        <v>9</v>
      </c>
      <c r="AO14" s="13">
        <f t="shared" si="3"/>
        <v>10</v>
      </c>
      <c r="AP14" s="13">
        <f t="shared" si="3"/>
        <v>7</v>
      </c>
      <c r="AQ14" s="13">
        <f t="shared" si="3"/>
        <v>8</v>
      </c>
      <c r="AR14" s="13">
        <f t="shared" si="3"/>
        <v>37</v>
      </c>
      <c r="AS14" s="13">
        <f t="shared" si="3"/>
        <v>55</v>
      </c>
      <c r="AT14" s="13">
        <f t="shared" si="3"/>
        <v>55</v>
      </c>
      <c r="AU14" s="13">
        <f t="shared" si="3"/>
        <v>0</v>
      </c>
      <c r="AV14" s="13">
        <f t="shared" si="3"/>
        <v>0</v>
      </c>
      <c r="AX14" s="22"/>
      <c r="AY14" s="22"/>
    </row>
    <row r="15" spans="1:51" s="9" customFormat="1" ht="35.25">
      <c r="A15" s="15" t="s">
        <v>15</v>
      </c>
      <c r="B15" s="16" t="s">
        <v>108</v>
      </c>
      <c r="C15" s="17" t="s">
        <v>79</v>
      </c>
      <c r="D15" s="18">
        <f>SUM(E15,M15)</f>
        <v>1325</v>
      </c>
      <c r="E15" s="18">
        <f>SUM(F15:G15,L15)</f>
        <v>895</v>
      </c>
      <c r="F15" s="19">
        <f>SUM(N15,R15,V15,Z15,AD15,AH15)</f>
        <v>0</v>
      </c>
      <c r="G15" s="19">
        <f>SUM(O15,S15,W15,AA15,AE15,AI15)</f>
        <v>780</v>
      </c>
      <c r="H15" s="20"/>
      <c r="I15" s="20">
        <v>780</v>
      </c>
      <c r="J15" s="20"/>
      <c r="K15" s="20"/>
      <c r="L15" s="19">
        <f>SUM(P15,T15,X15,AB15,AF15,AJ15)</f>
        <v>115</v>
      </c>
      <c r="M15" s="18">
        <f>SUM(Q15,U15,Y15,AC15,AG15,AK15)</f>
        <v>430</v>
      </c>
      <c r="N15" s="21"/>
      <c r="O15" s="21">
        <v>165</v>
      </c>
      <c r="P15" s="21">
        <v>20</v>
      </c>
      <c r="Q15" s="21">
        <v>65</v>
      </c>
      <c r="R15" s="21"/>
      <c r="S15" s="21">
        <v>180</v>
      </c>
      <c r="T15" s="21">
        <v>20</v>
      </c>
      <c r="U15" s="21">
        <v>75</v>
      </c>
      <c r="V15" s="21"/>
      <c r="W15" s="21">
        <v>135</v>
      </c>
      <c r="X15" s="21">
        <v>20</v>
      </c>
      <c r="Y15" s="21">
        <v>70</v>
      </c>
      <c r="Z15" s="21"/>
      <c r="AA15" s="21">
        <v>120</v>
      </c>
      <c r="AB15" s="21">
        <v>20</v>
      </c>
      <c r="AC15" s="21">
        <v>60</v>
      </c>
      <c r="AD15" s="21"/>
      <c r="AE15" s="21">
        <v>90</v>
      </c>
      <c r="AF15" s="21">
        <v>20</v>
      </c>
      <c r="AG15" s="21">
        <v>65</v>
      </c>
      <c r="AH15" s="21"/>
      <c r="AI15" s="21">
        <v>90</v>
      </c>
      <c r="AJ15" s="21">
        <v>15</v>
      </c>
      <c r="AK15" s="21">
        <v>95</v>
      </c>
      <c r="AL15" s="21">
        <v>10</v>
      </c>
      <c r="AM15" s="21">
        <v>11</v>
      </c>
      <c r="AN15" s="21">
        <v>9</v>
      </c>
      <c r="AO15" s="21">
        <v>8</v>
      </c>
      <c r="AP15" s="21">
        <v>7</v>
      </c>
      <c r="AQ15" s="21">
        <v>8</v>
      </c>
      <c r="AR15" s="21">
        <v>36</v>
      </c>
      <c r="AS15" s="21">
        <v>53</v>
      </c>
      <c r="AT15" s="21">
        <v>53</v>
      </c>
      <c r="AU15" s="21"/>
      <c r="AV15" s="21"/>
      <c r="AX15" s="22"/>
      <c r="AY15" s="22"/>
    </row>
    <row r="16" spans="1:51" s="9" customFormat="1" ht="35.25">
      <c r="A16" s="15" t="s">
        <v>16</v>
      </c>
      <c r="B16" s="16" t="s">
        <v>21</v>
      </c>
      <c r="C16" s="17" t="s">
        <v>80</v>
      </c>
      <c r="D16" s="18">
        <f>SUM(E16,M16)</f>
        <v>50</v>
      </c>
      <c r="E16" s="18">
        <f>SUM(F16:G16,L16)</f>
        <v>15</v>
      </c>
      <c r="F16" s="19">
        <f>SUM(N16,R16,V16,Z16,AD16,AH16)</f>
        <v>0</v>
      </c>
      <c r="G16" s="19">
        <f>SUM(O16,S16,W16,AA16,AE16,AI16)</f>
        <v>15</v>
      </c>
      <c r="H16" s="20"/>
      <c r="I16" s="20"/>
      <c r="J16" s="20"/>
      <c r="K16" s="20">
        <v>15</v>
      </c>
      <c r="L16" s="19">
        <f>SUM(P16,T16,X16,AB16,AF16,AJ16)</f>
        <v>0</v>
      </c>
      <c r="M16" s="18">
        <f>SUM(Q16,U16,Y16,AC16,AG16,AK16)</f>
        <v>35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>
        <v>15</v>
      </c>
      <c r="AB16" s="21"/>
      <c r="AC16" s="21">
        <v>35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v>2</v>
      </c>
      <c r="AP16" s="21"/>
      <c r="AQ16" s="21"/>
      <c r="AR16" s="21">
        <v>1</v>
      </c>
      <c r="AS16" s="21">
        <v>2</v>
      </c>
      <c r="AT16" s="21">
        <v>2</v>
      </c>
      <c r="AU16" s="21"/>
      <c r="AV16" s="21"/>
      <c r="AX16" s="22"/>
      <c r="AY16" s="22"/>
    </row>
    <row r="17" spans="1:51" s="23" customFormat="1" ht="45.75">
      <c r="A17" s="8" t="s">
        <v>3</v>
      </c>
      <c r="B17" s="11" t="s">
        <v>6</v>
      </c>
      <c r="C17" s="8"/>
      <c r="D17" s="12">
        <f aca="true" t="shared" si="4" ref="D17:AV17">SUM(D18:D28)</f>
        <v>2025</v>
      </c>
      <c r="E17" s="12">
        <f t="shared" si="4"/>
        <v>705</v>
      </c>
      <c r="F17" s="13">
        <f t="shared" si="4"/>
        <v>195</v>
      </c>
      <c r="G17" s="13">
        <f t="shared" si="4"/>
        <v>300</v>
      </c>
      <c r="H17" s="13">
        <f t="shared" si="4"/>
        <v>240</v>
      </c>
      <c r="I17" s="13">
        <f t="shared" si="4"/>
        <v>0</v>
      </c>
      <c r="J17" s="13">
        <f t="shared" si="4"/>
        <v>60</v>
      </c>
      <c r="K17" s="13">
        <f t="shared" si="4"/>
        <v>0</v>
      </c>
      <c r="L17" s="13">
        <f t="shared" si="4"/>
        <v>210</v>
      </c>
      <c r="M17" s="12">
        <f t="shared" si="4"/>
        <v>1320</v>
      </c>
      <c r="N17" s="13">
        <f t="shared" si="4"/>
        <v>30</v>
      </c>
      <c r="O17" s="13">
        <f t="shared" si="4"/>
        <v>45</v>
      </c>
      <c r="P17" s="13">
        <f t="shared" si="4"/>
        <v>25</v>
      </c>
      <c r="Q17" s="13">
        <f t="shared" si="4"/>
        <v>125</v>
      </c>
      <c r="R17" s="13">
        <f t="shared" si="4"/>
        <v>60</v>
      </c>
      <c r="S17" s="13">
        <f t="shared" si="4"/>
        <v>45</v>
      </c>
      <c r="T17" s="13">
        <f t="shared" si="4"/>
        <v>40</v>
      </c>
      <c r="U17" s="13">
        <f t="shared" si="4"/>
        <v>210</v>
      </c>
      <c r="V17" s="13">
        <f t="shared" si="4"/>
        <v>30</v>
      </c>
      <c r="W17" s="13">
        <f t="shared" si="4"/>
        <v>45</v>
      </c>
      <c r="X17" s="13">
        <f t="shared" si="4"/>
        <v>30</v>
      </c>
      <c r="Y17" s="13">
        <f t="shared" si="4"/>
        <v>225</v>
      </c>
      <c r="Z17" s="13">
        <f t="shared" si="4"/>
        <v>15</v>
      </c>
      <c r="AA17" s="13">
        <f t="shared" si="4"/>
        <v>90</v>
      </c>
      <c r="AB17" s="13">
        <f t="shared" si="4"/>
        <v>40</v>
      </c>
      <c r="AC17" s="13">
        <f t="shared" si="4"/>
        <v>255</v>
      </c>
      <c r="AD17" s="13">
        <f t="shared" si="4"/>
        <v>30</v>
      </c>
      <c r="AE17" s="13">
        <f t="shared" si="4"/>
        <v>45</v>
      </c>
      <c r="AF17" s="13">
        <f t="shared" si="4"/>
        <v>45</v>
      </c>
      <c r="AG17" s="13">
        <f t="shared" si="4"/>
        <v>220</v>
      </c>
      <c r="AH17" s="13">
        <f t="shared" si="4"/>
        <v>30</v>
      </c>
      <c r="AI17" s="13">
        <f t="shared" si="4"/>
        <v>30</v>
      </c>
      <c r="AJ17" s="13">
        <f t="shared" si="4"/>
        <v>30</v>
      </c>
      <c r="AK17" s="13">
        <f t="shared" si="4"/>
        <v>285</v>
      </c>
      <c r="AL17" s="13">
        <f t="shared" si="4"/>
        <v>9</v>
      </c>
      <c r="AM17" s="13">
        <f t="shared" si="4"/>
        <v>14</v>
      </c>
      <c r="AN17" s="13">
        <f t="shared" si="4"/>
        <v>13</v>
      </c>
      <c r="AO17" s="13">
        <f t="shared" si="4"/>
        <v>16</v>
      </c>
      <c r="AP17" s="13">
        <f t="shared" si="4"/>
        <v>14</v>
      </c>
      <c r="AQ17" s="13">
        <f t="shared" si="4"/>
        <v>15</v>
      </c>
      <c r="AR17" s="13">
        <f t="shared" si="4"/>
        <v>29</v>
      </c>
      <c r="AS17" s="13">
        <f t="shared" si="4"/>
        <v>0</v>
      </c>
      <c r="AT17" s="13">
        <f t="shared" si="4"/>
        <v>47</v>
      </c>
      <c r="AU17" s="13">
        <f t="shared" si="4"/>
        <v>0</v>
      </c>
      <c r="AV17" s="13">
        <f t="shared" si="4"/>
        <v>35</v>
      </c>
      <c r="AX17" s="22"/>
      <c r="AY17" s="22"/>
    </row>
    <row r="18" spans="1:51" s="9" customFormat="1" ht="35.25">
      <c r="A18" s="15" t="s">
        <v>15</v>
      </c>
      <c r="B18" s="16" t="s">
        <v>22</v>
      </c>
      <c r="C18" s="17" t="s">
        <v>81</v>
      </c>
      <c r="D18" s="18">
        <f aca="true" t="shared" si="5" ref="D18:D28">SUM(E18,M18)</f>
        <v>150</v>
      </c>
      <c r="E18" s="18">
        <f aca="true" t="shared" si="6" ref="E18:E28">SUM(F18:G18,L18)</f>
        <v>80</v>
      </c>
      <c r="F18" s="19">
        <f aca="true" t="shared" si="7" ref="F18:F28">SUM(N18,R18,V18,Z18,AD18,AH18)</f>
        <v>30</v>
      </c>
      <c r="G18" s="19">
        <f aca="true" t="shared" si="8" ref="G18:G28">SUM(O18,S18,W18,AA18,AE18,AI18)</f>
        <v>30</v>
      </c>
      <c r="H18" s="20">
        <v>30</v>
      </c>
      <c r="I18" s="20"/>
      <c r="J18" s="20"/>
      <c r="K18" s="20"/>
      <c r="L18" s="19">
        <f aca="true" t="shared" si="9" ref="L18:L28">SUM(P18,T18,X18,AB18,AF18,AJ18)</f>
        <v>20</v>
      </c>
      <c r="M18" s="18">
        <f aca="true" t="shared" si="10" ref="M18:M28">SUM(Q18,U18,Y18,AC18,AG18,AK18)</f>
        <v>70</v>
      </c>
      <c r="N18" s="21">
        <v>15</v>
      </c>
      <c r="O18" s="21">
        <v>15</v>
      </c>
      <c r="P18" s="21">
        <v>10</v>
      </c>
      <c r="Q18" s="21">
        <v>35</v>
      </c>
      <c r="R18" s="21">
        <v>15</v>
      </c>
      <c r="S18" s="21">
        <v>15</v>
      </c>
      <c r="T18" s="21">
        <v>10</v>
      </c>
      <c r="U18" s="21">
        <v>35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3</v>
      </c>
      <c r="AM18" s="21">
        <v>3</v>
      </c>
      <c r="AN18" s="21"/>
      <c r="AO18" s="21"/>
      <c r="AP18" s="21"/>
      <c r="AQ18" s="21"/>
      <c r="AR18" s="21">
        <v>3</v>
      </c>
      <c r="AS18" s="21"/>
      <c r="AT18" s="21">
        <v>1</v>
      </c>
      <c r="AU18" s="21"/>
      <c r="AV18" s="21"/>
      <c r="AX18" s="22"/>
      <c r="AY18" s="22"/>
    </row>
    <row r="19" spans="1:51" s="9" customFormat="1" ht="35.25">
      <c r="A19" s="15" t="s">
        <v>16</v>
      </c>
      <c r="B19" s="16" t="s">
        <v>23</v>
      </c>
      <c r="C19" s="17" t="s">
        <v>81</v>
      </c>
      <c r="D19" s="18">
        <f t="shared" si="5"/>
        <v>175</v>
      </c>
      <c r="E19" s="18">
        <f t="shared" si="6"/>
        <v>80</v>
      </c>
      <c r="F19" s="19">
        <f t="shared" si="7"/>
        <v>15</v>
      </c>
      <c r="G19" s="19">
        <f t="shared" si="8"/>
        <v>45</v>
      </c>
      <c r="H19" s="20">
        <v>45</v>
      </c>
      <c r="I19" s="20"/>
      <c r="J19" s="20"/>
      <c r="K19" s="20"/>
      <c r="L19" s="19">
        <f t="shared" si="9"/>
        <v>20</v>
      </c>
      <c r="M19" s="18">
        <f t="shared" si="10"/>
        <v>95</v>
      </c>
      <c r="N19" s="21"/>
      <c r="O19" s="21">
        <v>30</v>
      </c>
      <c r="P19" s="21">
        <v>10</v>
      </c>
      <c r="Q19" s="21">
        <v>60</v>
      </c>
      <c r="R19" s="21">
        <v>15</v>
      </c>
      <c r="S19" s="21">
        <v>15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4</v>
      </c>
      <c r="AM19" s="21">
        <v>3</v>
      </c>
      <c r="AN19" s="21"/>
      <c r="AO19" s="21"/>
      <c r="AP19" s="21"/>
      <c r="AQ19" s="21"/>
      <c r="AR19" s="21">
        <v>3</v>
      </c>
      <c r="AS19" s="21"/>
      <c r="AT19" s="21">
        <v>2</v>
      </c>
      <c r="AU19" s="21"/>
      <c r="AV19" s="21"/>
      <c r="AX19" s="22"/>
      <c r="AY19" s="22"/>
    </row>
    <row r="20" spans="1:51" s="9" customFormat="1" ht="35.25">
      <c r="A20" s="15" t="s">
        <v>17</v>
      </c>
      <c r="B20" s="16" t="s">
        <v>24</v>
      </c>
      <c r="C20" s="17" t="s">
        <v>82</v>
      </c>
      <c r="D20" s="18">
        <f t="shared" si="5"/>
        <v>200</v>
      </c>
      <c r="E20" s="18">
        <f t="shared" si="6"/>
        <v>105</v>
      </c>
      <c r="F20" s="19">
        <f t="shared" si="7"/>
        <v>15</v>
      </c>
      <c r="G20" s="19">
        <f t="shared" si="8"/>
        <v>60</v>
      </c>
      <c r="H20" s="20">
        <v>60</v>
      </c>
      <c r="I20" s="20"/>
      <c r="J20" s="20"/>
      <c r="K20" s="20"/>
      <c r="L20" s="19">
        <f t="shared" si="9"/>
        <v>30</v>
      </c>
      <c r="M20" s="18">
        <f t="shared" si="10"/>
        <v>95</v>
      </c>
      <c r="N20" s="21"/>
      <c r="O20" s="21"/>
      <c r="P20" s="21"/>
      <c r="Q20" s="21"/>
      <c r="R20" s="21"/>
      <c r="S20" s="21"/>
      <c r="T20" s="21"/>
      <c r="U20" s="21"/>
      <c r="V20" s="21">
        <v>15</v>
      </c>
      <c r="W20" s="21">
        <v>30</v>
      </c>
      <c r="X20" s="21">
        <v>15</v>
      </c>
      <c r="Y20" s="21">
        <v>65</v>
      </c>
      <c r="Z20" s="21"/>
      <c r="AA20" s="21">
        <v>30</v>
      </c>
      <c r="AB20" s="21">
        <v>15</v>
      </c>
      <c r="AC20" s="21">
        <v>30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5</v>
      </c>
      <c r="AO20" s="21">
        <v>3</v>
      </c>
      <c r="AP20" s="21"/>
      <c r="AQ20" s="21"/>
      <c r="AR20" s="21">
        <v>4</v>
      </c>
      <c r="AS20" s="21"/>
      <c r="AT20" s="21">
        <v>2</v>
      </c>
      <c r="AU20" s="21"/>
      <c r="AV20" s="21"/>
      <c r="AX20" s="22"/>
      <c r="AY20" s="22"/>
    </row>
    <row r="21" spans="1:51" s="9" customFormat="1" ht="35.25">
      <c r="A21" s="15" t="s">
        <v>18</v>
      </c>
      <c r="B21" s="16" t="s">
        <v>25</v>
      </c>
      <c r="C21" s="17" t="s">
        <v>83</v>
      </c>
      <c r="D21" s="18">
        <f t="shared" si="5"/>
        <v>75</v>
      </c>
      <c r="E21" s="18">
        <f t="shared" si="6"/>
        <v>45</v>
      </c>
      <c r="F21" s="19">
        <f t="shared" si="7"/>
        <v>30</v>
      </c>
      <c r="G21" s="19">
        <f t="shared" si="8"/>
        <v>0</v>
      </c>
      <c r="H21" s="20"/>
      <c r="I21" s="20"/>
      <c r="J21" s="20"/>
      <c r="K21" s="20"/>
      <c r="L21" s="19">
        <f t="shared" si="9"/>
        <v>15</v>
      </c>
      <c r="M21" s="18">
        <f t="shared" si="10"/>
        <v>30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>
        <v>30</v>
      </c>
      <c r="AE21" s="21"/>
      <c r="AF21" s="21">
        <v>15</v>
      </c>
      <c r="AG21" s="21">
        <v>30</v>
      </c>
      <c r="AH21" s="21"/>
      <c r="AI21" s="21"/>
      <c r="AJ21" s="21"/>
      <c r="AK21" s="21"/>
      <c r="AL21" s="21"/>
      <c r="AM21" s="21"/>
      <c r="AN21" s="21"/>
      <c r="AO21" s="21"/>
      <c r="AP21" s="21">
        <v>3</v>
      </c>
      <c r="AQ21" s="21"/>
      <c r="AR21" s="21">
        <v>2</v>
      </c>
      <c r="AS21" s="21"/>
      <c r="AT21" s="21"/>
      <c r="AU21" s="21"/>
      <c r="AV21" s="21"/>
      <c r="AX21" s="22"/>
      <c r="AY21" s="22"/>
    </row>
    <row r="22" spans="1:51" s="9" customFormat="1" ht="35.25">
      <c r="A22" s="15" t="s">
        <v>19</v>
      </c>
      <c r="B22" s="16" t="s">
        <v>26</v>
      </c>
      <c r="C22" s="17" t="s">
        <v>84</v>
      </c>
      <c r="D22" s="18">
        <f t="shared" si="5"/>
        <v>50</v>
      </c>
      <c r="E22" s="18">
        <f t="shared" si="6"/>
        <v>40</v>
      </c>
      <c r="F22" s="19">
        <f t="shared" si="7"/>
        <v>30</v>
      </c>
      <c r="G22" s="19">
        <f t="shared" si="8"/>
        <v>0</v>
      </c>
      <c r="H22" s="20"/>
      <c r="I22" s="20"/>
      <c r="J22" s="20"/>
      <c r="K22" s="20"/>
      <c r="L22" s="19">
        <f t="shared" si="9"/>
        <v>10</v>
      </c>
      <c r="M22" s="18">
        <f t="shared" si="10"/>
        <v>10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30</v>
      </c>
      <c r="AI22" s="21"/>
      <c r="AJ22" s="21">
        <v>10</v>
      </c>
      <c r="AK22" s="21">
        <v>10</v>
      </c>
      <c r="AL22" s="21"/>
      <c r="AM22" s="21"/>
      <c r="AN22" s="21"/>
      <c r="AO22" s="21"/>
      <c r="AP22" s="21"/>
      <c r="AQ22" s="21">
        <v>2</v>
      </c>
      <c r="AR22" s="21">
        <v>2</v>
      </c>
      <c r="AS22" s="21"/>
      <c r="AT22" s="21"/>
      <c r="AU22" s="21"/>
      <c r="AV22" s="21"/>
      <c r="AX22" s="22"/>
      <c r="AY22" s="22"/>
    </row>
    <row r="23" spans="1:51" s="9" customFormat="1" ht="35.25">
      <c r="A23" s="15" t="s">
        <v>20</v>
      </c>
      <c r="B23" s="16" t="s">
        <v>109</v>
      </c>
      <c r="C23" s="17" t="s">
        <v>85</v>
      </c>
      <c r="D23" s="18">
        <f t="shared" si="5"/>
        <v>275</v>
      </c>
      <c r="E23" s="18">
        <f t="shared" si="6"/>
        <v>135</v>
      </c>
      <c r="F23" s="19">
        <f t="shared" si="7"/>
        <v>45</v>
      </c>
      <c r="G23" s="19">
        <f t="shared" si="8"/>
        <v>60</v>
      </c>
      <c r="H23" s="20">
        <v>60</v>
      </c>
      <c r="I23" s="20"/>
      <c r="J23" s="20"/>
      <c r="K23" s="20"/>
      <c r="L23" s="19">
        <f t="shared" si="9"/>
        <v>30</v>
      </c>
      <c r="M23" s="18">
        <f t="shared" si="10"/>
        <v>140</v>
      </c>
      <c r="N23" s="21"/>
      <c r="O23" s="21"/>
      <c r="P23" s="21"/>
      <c r="Q23" s="21"/>
      <c r="R23" s="21">
        <v>15</v>
      </c>
      <c r="S23" s="21">
        <v>15</v>
      </c>
      <c r="T23" s="21">
        <v>5</v>
      </c>
      <c r="U23" s="21">
        <v>20</v>
      </c>
      <c r="V23" s="21">
        <v>15</v>
      </c>
      <c r="W23" s="21">
        <v>15</v>
      </c>
      <c r="X23" s="21">
        <v>10</v>
      </c>
      <c r="Y23" s="21">
        <v>40</v>
      </c>
      <c r="Z23" s="21">
        <v>15</v>
      </c>
      <c r="AA23" s="21">
        <v>15</v>
      </c>
      <c r="AB23" s="21">
        <v>5</v>
      </c>
      <c r="AC23" s="21">
        <v>40</v>
      </c>
      <c r="AD23" s="21"/>
      <c r="AE23" s="21">
        <v>15</v>
      </c>
      <c r="AF23" s="21">
        <v>10</v>
      </c>
      <c r="AG23" s="21">
        <v>40</v>
      </c>
      <c r="AH23" s="21"/>
      <c r="AI23" s="21"/>
      <c r="AJ23" s="21"/>
      <c r="AK23" s="21"/>
      <c r="AL23" s="21"/>
      <c r="AM23" s="21">
        <v>2</v>
      </c>
      <c r="AN23" s="21">
        <v>3</v>
      </c>
      <c r="AO23" s="21">
        <v>3</v>
      </c>
      <c r="AP23" s="21">
        <v>3</v>
      </c>
      <c r="AQ23" s="21"/>
      <c r="AR23" s="21">
        <v>5</v>
      </c>
      <c r="AS23" s="21"/>
      <c r="AT23" s="21">
        <v>2</v>
      </c>
      <c r="AU23" s="21"/>
      <c r="AV23" s="21"/>
      <c r="AX23" s="22"/>
      <c r="AY23" s="22"/>
    </row>
    <row r="24" spans="1:51" s="9" customFormat="1" ht="35.25">
      <c r="A24" s="15" t="s">
        <v>30</v>
      </c>
      <c r="B24" s="16" t="s">
        <v>110</v>
      </c>
      <c r="C24" s="17" t="s">
        <v>81</v>
      </c>
      <c r="D24" s="18">
        <f t="shared" si="5"/>
        <v>100</v>
      </c>
      <c r="E24" s="18">
        <f t="shared" si="6"/>
        <v>40</v>
      </c>
      <c r="F24" s="19">
        <f t="shared" si="7"/>
        <v>30</v>
      </c>
      <c r="G24" s="19">
        <f t="shared" si="8"/>
        <v>0</v>
      </c>
      <c r="H24" s="20"/>
      <c r="I24" s="20"/>
      <c r="J24" s="20"/>
      <c r="K24" s="20"/>
      <c r="L24" s="19">
        <f t="shared" si="9"/>
        <v>10</v>
      </c>
      <c r="M24" s="18">
        <f t="shared" si="10"/>
        <v>60</v>
      </c>
      <c r="N24" s="21">
        <v>15</v>
      </c>
      <c r="O24" s="21"/>
      <c r="P24" s="21">
        <v>5</v>
      </c>
      <c r="Q24" s="21">
        <v>30</v>
      </c>
      <c r="R24" s="21">
        <v>15</v>
      </c>
      <c r="S24" s="21"/>
      <c r="T24" s="21">
        <v>5</v>
      </c>
      <c r="U24" s="21">
        <v>30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2</v>
      </c>
      <c r="AM24" s="21">
        <v>2</v>
      </c>
      <c r="AN24" s="21"/>
      <c r="AO24" s="21"/>
      <c r="AP24" s="21"/>
      <c r="AQ24" s="21"/>
      <c r="AR24" s="21">
        <v>2</v>
      </c>
      <c r="AS24" s="21"/>
      <c r="AT24" s="21"/>
      <c r="AU24" s="21"/>
      <c r="AV24" s="21"/>
      <c r="AX24" s="22"/>
      <c r="AY24" s="22"/>
    </row>
    <row r="25" spans="1:51" s="9" customFormat="1" ht="35.25">
      <c r="A25" s="15" t="s">
        <v>31</v>
      </c>
      <c r="B25" s="16" t="s">
        <v>111</v>
      </c>
      <c r="C25" s="17" t="s">
        <v>82</v>
      </c>
      <c r="D25" s="18">
        <f t="shared" si="5"/>
        <v>100</v>
      </c>
      <c r="E25" s="18">
        <f t="shared" si="6"/>
        <v>45</v>
      </c>
      <c r="F25" s="19">
        <f t="shared" si="7"/>
        <v>0</v>
      </c>
      <c r="G25" s="19">
        <f t="shared" si="8"/>
        <v>30</v>
      </c>
      <c r="H25" s="20">
        <v>30</v>
      </c>
      <c r="I25" s="20"/>
      <c r="J25" s="20"/>
      <c r="K25" s="20"/>
      <c r="L25" s="19">
        <f t="shared" si="9"/>
        <v>15</v>
      </c>
      <c r="M25" s="18">
        <f t="shared" si="10"/>
        <v>55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30</v>
      </c>
      <c r="AB25" s="21">
        <v>15</v>
      </c>
      <c r="AC25" s="21">
        <v>55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4</v>
      </c>
      <c r="AP25" s="21"/>
      <c r="AQ25" s="21"/>
      <c r="AR25" s="21">
        <v>2</v>
      </c>
      <c r="AS25" s="21"/>
      <c r="AT25" s="21">
        <v>4</v>
      </c>
      <c r="AU25" s="21"/>
      <c r="AV25" s="21"/>
      <c r="AX25" s="22"/>
      <c r="AY25" s="22"/>
    </row>
    <row r="26" spans="1:51" s="9" customFormat="1" ht="35.25">
      <c r="A26" s="15" t="s">
        <v>32</v>
      </c>
      <c r="B26" s="16" t="s">
        <v>27</v>
      </c>
      <c r="C26" s="17" t="s">
        <v>80</v>
      </c>
      <c r="D26" s="18">
        <f t="shared" si="5"/>
        <v>25</v>
      </c>
      <c r="E26" s="18">
        <f t="shared" si="6"/>
        <v>15</v>
      </c>
      <c r="F26" s="19">
        <f t="shared" si="7"/>
        <v>0</v>
      </c>
      <c r="G26" s="19">
        <f t="shared" si="8"/>
        <v>15</v>
      </c>
      <c r="H26" s="20">
        <v>15</v>
      </c>
      <c r="I26" s="20"/>
      <c r="J26" s="20"/>
      <c r="K26" s="20"/>
      <c r="L26" s="19">
        <f t="shared" si="9"/>
        <v>0</v>
      </c>
      <c r="M26" s="18">
        <f t="shared" si="10"/>
        <v>10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v>15</v>
      </c>
      <c r="AB26" s="21"/>
      <c r="AC26" s="21">
        <v>10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1</v>
      </c>
      <c r="AP26" s="21"/>
      <c r="AQ26" s="21"/>
      <c r="AR26" s="21">
        <v>1</v>
      </c>
      <c r="AS26" s="21"/>
      <c r="AT26" s="21">
        <v>1</v>
      </c>
      <c r="AU26" s="21"/>
      <c r="AV26" s="21"/>
      <c r="AX26" s="22"/>
      <c r="AY26" s="22"/>
    </row>
    <row r="27" spans="1:51" s="9" customFormat="1" ht="35.25">
      <c r="A27" s="15" t="s">
        <v>33</v>
      </c>
      <c r="B27" s="16" t="s">
        <v>28</v>
      </c>
      <c r="C27" s="17" t="s">
        <v>86</v>
      </c>
      <c r="D27" s="18">
        <f t="shared" si="5"/>
        <v>400</v>
      </c>
      <c r="E27" s="18">
        <f t="shared" si="6"/>
        <v>95</v>
      </c>
      <c r="F27" s="19">
        <f t="shared" si="7"/>
        <v>0</v>
      </c>
      <c r="G27" s="19">
        <f t="shared" si="8"/>
        <v>60</v>
      </c>
      <c r="H27" s="20"/>
      <c r="I27" s="20"/>
      <c r="J27" s="20">
        <v>60</v>
      </c>
      <c r="K27" s="20"/>
      <c r="L27" s="19">
        <f t="shared" si="9"/>
        <v>35</v>
      </c>
      <c r="M27" s="18">
        <f t="shared" si="10"/>
        <v>305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30</v>
      </c>
      <c r="AF27" s="21">
        <v>15</v>
      </c>
      <c r="AG27" s="21">
        <v>30</v>
      </c>
      <c r="AH27" s="21"/>
      <c r="AI27" s="21">
        <v>30</v>
      </c>
      <c r="AJ27" s="21">
        <v>20</v>
      </c>
      <c r="AK27" s="21">
        <v>275</v>
      </c>
      <c r="AL27" s="21"/>
      <c r="AM27" s="21"/>
      <c r="AN27" s="21"/>
      <c r="AO27" s="21"/>
      <c r="AP27" s="21">
        <v>3</v>
      </c>
      <c r="AQ27" s="21">
        <v>13</v>
      </c>
      <c r="AR27" s="21">
        <v>4</v>
      </c>
      <c r="AS27" s="21"/>
      <c r="AT27" s="21">
        <v>16</v>
      </c>
      <c r="AU27" s="21"/>
      <c r="AV27" s="21">
        <v>16</v>
      </c>
      <c r="AX27" s="22"/>
      <c r="AY27" s="22"/>
    </row>
    <row r="28" spans="1:51" s="9" customFormat="1" ht="31.5" customHeight="1">
      <c r="A28" s="15" t="s">
        <v>34</v>
      </c>
      <c r="B28" s="16" t="s">
        <v>29</v>
      </c>
      <c r="C28" s="17" t="s">
        <v>87</v>
      </c>
      <c r="D28" s="18">
        <f t="shared" si="5"/>
        <v>475</v>
      </c>
      <c r="E28" s="18">
        <f t="shared" si="6"/>
        <v>25</v>
      </c>
      <c r="F28" s="19">
        <f t="shared" si="7"/>
        <v>0</v>
      </c>
      <c r="G28" s="19">
        <f t="shared" si="8"/>
        <v>0</v>
      </c>
      <c r="H28" s="20"/>
      <c r="I28" s="20"/>
      <c r="J28" s="20"/>
      <c r="K28" s="20"/>
      <c r="L28" s="19">
        <f t="shared" si="9"/>
        <v>25</v>
      </c>
      <c r="M28" s="18">
        <f t="shared" si="10"/>
        <v>450</v>
      </c>
      <c r="N28" s="21"/>
      <c r="O28" s="21"/>
      <c r="P28" s="21"/>
      <c r="Q28" s="21"/>
      <c r="R28" s="21"/>
      <c r="S28" s="21"/>
      <c r="T28" s="21">
        <v>10</v>
      </c>
      <c r="U28" s="21">
        <v>90</v>
      </c>
      <c r="V28" s="21"/>
      <c r="W28" s="21"/>
      <c r="X28" s="21">
        <v>5</v>
      </c>
      <c r="Y28" s="21">
        <v>120</v>
      </c>
      <c r="Z28" s="21"/>
      <c r="AA28" s="21"/>
      <c r="AB28" s="21">
        <v>5</v>
      </c>
      <c r="AC28" s="21">
        <v>120</v>
      </c>
      <c r="AD28" s="21"/>
      <c r="AE28" s="21"/>
      <c r="AF28" s="21">
        <v>5</v>
      </c>
      <c r="AG28" s="21">
        <v>120</v>
      </c>
      <c r="AH28" s="21"/>
      <c r="AI28" s="21"/>
      <c r="AJ28" s="21"/>
      <c r="AK28" s="21"/>
      <c r="AL28" s="21"/>
      <c r="AM28" s="21">
        <v>4</v>
      </c>
      <c r="AN28" s="21">
        <v>5</v>
      </c>
      <c r="AO28" s="21">
        <v>5</v>
      </c>
      <c r="AP28" s="21">
        <v>5</v>
      </c>
      <c r="AQ28" s="21"/>
      <c r="AR28" s="21">
        <v>1</v>
      </c>
      <c r="AS28" s="21"/>
      <c r="AT28" s="21">
        <v>19</v>
      </c>
      <c r="AU28" s="21"/>
      <c r="AV28" s="21">
        <v>19</v>
      </c>
      <c r="AX28" s="22"/>
      <c r="AY28" s="22"/>
    </row>
    <row r="29" spans="1:51" s="14" customFormat="1" ht="45.75">
      <c r="A29" s="8" t="s">
        <v>8</v>
      </c>
      <c r="B29" s="11" t="s">
        <v>112</v>
      </c>
      <c r="C29" s="8"/>
      <c r="D29" s="12">
        <f aca="true" t="shared" si="11" ref="D29:AV29">SUM(D30:D39)</f>
        <v>875</v>
      </c>
      <c r="E29" s="12">
        <f t="shared" si="11"/>
        <v>490</v>
      </c>
      <c r="F29" s="13">
        <f t="shared" si="11"/>
        <v>105</v>
      </c>
      <c r="G29" s="13">
        <f t="shared" si="11"/>
        <v>285</v>
      </c>
      <c r="H29" s="13">
        <f t="shared" si="11"/>
        <v>45</v>
      </c>
      <c r="I29" s="13">
        <f t="shared" si="11"/>
        <v>240</v>
      </c>
      <c r="J29" s="13">
        <f t="shared" si="11"/>
        <v>0</v>
      </c>
      <c r="K29" s="13">
        <f t="shared" si="11"/>
        <v>0</v>
      </c>
      <c r="L29" s="13">
        <f t="shared" si="11"/>
        <v>100</v>
      </c>
      <c r="M29" s="12">
        <f t="shared" si="11"/>
        <v>385</v>
      </c>
      <c r="N29" s="13">
        <f t="shared" si="11"/>
        <v>0</v>
      </c>
      <c r="O29" s="13">
        <f t="shared" si="11"/>
        <v>60</v>
      </c>
      <c r="P29" s="13">
        <f t="shared" si="11"/>
        <v>20</v>
      </c>
      <c r="Q29" s="13">
        <f t="shared" si="11"/>
        <v>70</v>
      </c>
      <c r="R29" s="13">
        <f t="shared" si="11"/>
        <v>15</v>
      </c>
      <c r="S29" s="13">
        <f t="shared" si="11"/>
        <v>30</v>
      </c>
      <c r="T29" s="13">
        <f t="shared" si="11"/>
        <v>20</v>
      </c>
      <c r="U29" s="13">
        <f t="shared" si="11"/>
        <v>60</v>
      </c>
      <c r="V29" s="13">
        <f t="shared" si="11"/>
        <v>60</v>
      </c>
      <c r="W29" s="13">
        <f t="shared" si="11"/>
        <v>30</v>
      </c>
      <c r="X29" s="13">
        <f t="shared" si="11"/>
        <v>15</v>
      </c>
      <c r="Y29" s="13">
        <f t="shared" si="11"/>
        <v>95</v>
      </c>
      <c r="Z29" s="13">
        <f t="shared" si="11"/>
        <v>15</v>
      </c>
      <c r="AA29" s="13">
        <f t="shared" si="11"/>
        <v>45</v>
      </c>
      <c r="AB29" s="13">
        <f t="shared" si="11"/>
        <v>10</v>
      </c>
      <c r="AC29" s="13">
        <f t="shared" si="11"/>
        <v>30</v>
      </c>
      <c r="AD29" s="13">
        <f t="shared" si="11"/>
        <v>15</v>
      </c>
      <c r="AE29" s="13">
        <f t="shared" si="11"/>
        <v>45</v>
      </c>
      <c r="AF29" s="13">
        <f t="shared" si="11"/>
        <v>20</v>
      </c>
      <c r="AG29" s="13">
        <f t="shared" si="11"/>
        <v>45</v>
      </c>
      <c r="AH29" s="13">
        <f t="shared" si="11"/>
        <v>0</v>
      </c>
      <c r="AI29" s="13">
        <f t="shared" si="11"/>
        <v>75</v>
      </c>
      <c r="AJ29" s="13">
        <f t="shared" si="11"/>
        <v>15</v>
      </c>
      <c r="AK29" s="13">
        <f t="shared" si="11"/>
        <v>85</v>
      </c>
      <c r="AL29" s="13">
        <f t="shared" si="11"/>
        <v>6</v>
      </c>
      <c r="AM29" s="13">
        <f t="shared" si="11"/>
        <v>5</v>
      </c>
      <c r="AN29" s="13">
        <f t="shared" si="11"/>
        <v>8</v>
      </c>
      <c r="AO29" s="13">
        <f t="shared" si="11"/>
        <v>4</v>
      </c>
      <c r="AP29" s="13">
        <f t="shared" si="11"/>
        <v>5</v>
      </c>
      <c r="AQ29" s="13">
        <f t="shared" si="11"/>
        <v>7</v>
      </c>
      <c r="AR29" s="13">
        <f t="shared" si="11"/>
        <v>20</v>
      </c>
      <c r="AS29" s="13">
        <f t="shared" si="11"/>
        <v>0</v>
      </c>
      <c r="AT29" s="13">
        <f t="shared" si="11"/>
        <v>26</v>
      </c>
      <c r="AU29" s="13">
        <f t="shared" si="11"/>
        <v>0</v>
      </c>
      <c r="AV29" s="13">
        <f t="shared" si="11"/>
        <v>35</v>
      </c>
      <c r="AX29" s="22"/>
      <c r="AY29" s="22"/>
    </row>
    <row r="30" spans="1:51" s="9" customFormat="1" ht="35.25">
      <c r="A30" s="15" t="s">
        <v>15</v>
      </c>
      <c r="B30" s="16" t="s">
        <v>113</v>
      </c>
      <c r="C30" s="17" t="s">
        <v>89</v>
      </c>
      <c r="D30" s="18">
        <f aca="true" t="shared" si="12" ref="D30:D39">SUM(E30,M30)</f>
        <v>25</v>
      </c>
      <c r="E30" s="18">
        <f aca="true" t="shared" si="13" ref="E30:E39">SUM(F30:G30,L30)</f>
        <v>15</v>
      </c>
      <c r="F30" s="19">
        <f aca="true" t="shared" si="14" ref="F30:F39">SUM(N30,R30,V30,Z30,AD30,AH30)</f>
        <v>15</v>
      </c>
      <c r="G30" s="19">
        <f aca="true" t="shared" si="15" ref="G30:G39">SUM(O30,S30,W30,AA30,AE30,AI30)</f>
        <v>0</v>
      </c>
      <c r="H30" s="20"/>
      <c r="I30" s="20"/>
      <c r="J30" s="20"/>
      <c r="K30" s="20"/>
      <c r="L30" s="19">
        <f aca="true" t="shared" si="16" ref="L30:L39">SUM(P30,T30,X30,AB30,AF30,AJ30)</f>
        <v>0</v>
      </c>
      <c r="M30" s="18">
        <f aca="true" t="shared" si="17" ref="M30:M39">SUM(Q30,U30,Y30,AC30,AG30,AK30)</f>
        <v>10</v>
      </c>
      <c r="N30" s="21"/>
      <c r="O30" s="21"/>
      <c r="P30" s="21"/>
      <c r="Q30" s="21"/>
      <c r="R30" s="21"/>
      <c r="S30" s="21"/>
      <c r="T30" s="21"/>
      <c r="U30" s="21"/>
      <c r="V30" s="21">
        <v>15</v>
      </c>
      <c r="W30" s="21"/>
      <c r="X30" s="21"/>
      <c r="Y30" s="21">
        <v>10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>
        <v>1</v>
      </c>
      <c r="AO30" s="21"/>
      <c r="AP30" s="21"/>
      <c r="AQ30" s="21"/>
      <c r="AR30" s="21">
        <v>1</v>
      </c>
      <c r="AS30" s="21"/>
      <c r="AT30" s="21"/>
      <c r="AU30" s="21"/>
      <c r="AV30" s="21">
        <v>1</v>
      </c>
      <c r="AX30" s="22"/>
      <c r="AY30" s="22"/>
    </row>
    <row r="31" spans="1:51" s="9" customFormat="1" ht="35.25">
      <c r="A31" s="15" t="s">
        <v>16</v>
      </c>
      <c r="B31" s="16" t="s">
        <v>114</v>
      </c>
      <c r="C31" s="17" t="s">
        <v>80</v>
      </c>
      <c r="D31" s="18">
        <f t="shared" si="12"/>
        <v>25</v>
      </c>
      <c r="E31" s="18">
        <f t="shared" si="13"/>
        <v>20</v>
      </c>
      <c r="F31" s="19">
        <f t="shared" si="14"/>
        <v>15</v>
      </c>
      <c r="G31" s="19">
        <f t="shared" si="15"/>
        <v>0</v>
      </c>
      <c r="H31" s="20"/>
      <c r="I31" s="20"/>
      <c r="J31" s="20"/>
      <c r="K31" s="20"/>
      <c r="L31" s="19">
        <f t="shared" si="16"/>
        <v>5</v>
      </c>
      <c r="M31" s="18">
        <f t="shared" si="17"/>
        <v>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15</v>
      </c>
      <c r="AA31" s="21"/>
      <c r="AB31" s="21">
        <v>5</v>
      </c>
      <c r="AC31" s="21">
        <v>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1</v>
      </c>
      <c r="AP31" s="21"/>
      <c r="AQ31" s="21"/>
      <c r="AR31" s="21">
        <v>1</v>
      </c>
      <c r="AS31" s="21"/>
      <c r="AT31" s="21"/>
      <c r="AU31" s="21"/>
      <c r="AV31" s="21">
        <v>1</v>
      </c>
      <c r="AX31" s="22"/>
      <c r="AY31" s="22"/>
    </row>
    <row r="32" spans="1:51" s="9" customFormat="1" ht="35.25">
      <c r="A32" s="15" t="s">
        <v>17</v>
      </c>
      <c r="B32" s="16" t="s">
        <v>115</v>
      </c>
      <c r="C32" s="17" t="s">
        <v>78</v>
      </c>
      <c r="D32" s="18">
        <f t="shared" si="12"/>
        <v>50</v>
      </c>
      <c r="E32" s="18">
        <f t="shared" si="13"/>
        <v>35</v>
      </c>
      <c r="F32" s="19">
        <f t="shared" si="14"/>
        <v>15</v>
      </c>
      <c r="G32" s="19">
        <f t="shared" si="15"/>
        <v>15</v>
      </c>
      <c r="H32" s="20">
        <v>15</v>
      </c>
      <c r="I32" s="20"/>
      <c r="J32" s="20"/>
      <c r="K32" s="20"/>
      <c r="L32" s="19">
        <f t="shared" si="16"/>
        <v>5</v>
      </c>
      <c r="M32" s="18">
        <f t="shared" si="17"/>
        <v>15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>
        <v>15</v>
      </c>
      <c r="AE32" s="21">
        <v>15</v>
      </c>
      <c r="AF32" s="21">
        <v>5</v>
      </c>
      <c r="AG32" s="21">
        <v>15</v>
      </c>
      <c r="AH32" s="21"/>
      <c r="AI32" s="21"/>
      <c r="AJ32" s="21"/>
      <c r="AK32" s="21"/>
      <c r="AL32" s="21"/>
      <c r="AM32" s="21"/>
      <c r="AN32" s="21"/>
      <c r="AO32" s="21"/>
      <c r="AP32" s="21">
        <v>2</v>
      </c>
      <c r="AQ32" s="21"/>
      <c r="AR32" s="21">
        <v>1</v>
      </c>
      <c r="AS32" s="21"/>
      <c r="AT32" s="21">
        <v>1</v>
      </c>
      <c r="AU32" s="21"/>
      <c r="AV32" s="21">
        <v>2</v>
      </c>
      <c r="AX32" s="22"/>
      <c r="AY32" s="22"/>
    </row>
    <row r="33" spans="1:51" s="9" customFormat="1" ht="35.25">
      <c r="A33" s="15" t="s">
        <v>18</v>
      </c>
      <c r="B33" s="16" t="s">
        <v>116</v>
      </c>
      <c r="C33" s="17" t="s">
        <v>89</v>
      </c>
      <c r="D33" s="18">
        <f t="shared" si="12"/>
        <v>25</v>
      </c>
      <c r="E33" s="18">
        <f t="shared" si="13"/>
        <v>15</v>
      </c>
      <c r="F33" s="19">
        <f t="shared" si="14"/>
        <v>15</v>
      </c>
      <c r="G33" s="19">
        <f t="shared" si="15"/>
        <v>0</v>
      </c>
      <c r="H33" s="20"/>
      <c r="I33" s="20"/>
      <c r="J33" s="20"/>
      <c r="K33" s="20"/>
      <c r="L33" s="19">
        <f t="shared" si="16"/>
        <v>0</v>
      </c>
      <c r="M33" s="18">
        <f t="shared" si="17"/>
        <v>10</v>
      </c>
      <c r="N33" s="21"/>
      <c r="O33" s="21"/>
      <c r="P33" s="21"/>
      <c r="Q33" s="21"/>
      <c r="R33" s="21"/>
      <c r="S33" s="21"/>
      <c r="T33" s="21"/>
      <c r="U33" s="21"/>
      <c r="V33" s="21">
        <v>15</v>
      </c>
      <c r="W33" s="21"/>
      <c r="X33" s="21"/>
      <c r="Y33" s="21">
        <v>10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1</v>
      </c>
      <c r="AO33" s="21"/>
      <c r="AP33" s="21"/>
      <c r="AQ33" s="21"/>
      <c r="AR33" s="21">
        <v>1</v>
      </c>
      <c r="AS33" s="21"/>
      <c r="AT33" s="21"/>
      <c r="AU33" s="21"/>
      <c r="AV33" s="21">
        <v>1</v>
      </c>
      <c r="AX33" s="22"/>
      <c r="AY33" s="22"/>
    </row>
    <row r="34" spans="1:51" s="9" customFormat="1" ht="35.25">
      <c r="A34" s="15" t="s">
        <v>19</v>
      </c>
      <c r="B34" s="16" t="s">
        <v>117</v>
      </c>
      <c r="C34" s="17" t="s">
        <v>89</v>
      </c>
      <c r="D34" s="18">
        <f t="shared" si="12"/>
        <v>25</v>
      </c>
      <c r="E34" s="18">
        <f t="shared" si="13"/>
        <v>15</v>
      </c>
      <c r="F34" s="19">
        <f t="shared" si="14"/>
        <v>15</v>
      </c>
      <c r="G34" s="19">
        <f t="shared" si="15"/>
        <v>0</v>
      </c>
      <c r="H34" s="20"/>
      <c r="I34" s="20"/>
      <c r="J34" s="20"/>
      <c r="K34" s="20"/>
      <c r="L34" s="19">
        <f t="shared" si="16"/>
        <v>0</v>
      </c>
      <c r="M34" s="18">
        <f t="shared" si="17"/>
        <v>10</v>
      </c>
      <c r="N34" s="21"/>
      <c r="O34" s="21"/>
      <c r="P34" s="21"/>
      <c r="Q34" s="21"/>
      <c r="R34" s="21"/>
      <c r="S34" s="21"/>
      <c r="T34" s="21"/>
      <c r="U34" s="21"/>
      <c r="V34" s="21">
        <v>15</v>
      </c>
      <c r="W34" s="21"/>
      <c r="X34" s="21"/>
      <c r="Y34" s="21">
        <v>10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1</v>
      </c>
      <c r="AO34" s="21"/>
      <c r="AP34" s="21"/>
      <c r="AQ34" s="21"/>
      <c r="AR34" s="21">
        <v>1</v>
      </c>
      <c r="AS34" s="21"/>
      <c r="AT34" s="21"/>
      <c r="AU34" s="21"/>
      <c r="AV34" s="21">
        <v>1</v>
      </c>
      <c r="AX34" s="22"/>
      <c r="AY34" s="22"/>
    </row>
    <row r="35" spans="1:51" s="9" customFormat="1" ht="35.25">
      <c r="A35" s="15" t="s">
        <v>20</v>
      </c>
      <c r="B35" s="16" t="s">
        <v>118</v>
      </c>
      <c r="C35" s="17" t="s">
        <v>80</v>
      </c>
      <c r="D35" s="18">
        <f t="shared" si="12"/>
        <v>125</v>
      </c>
      <c r="E35" s="18">
        <f t="shared" si="13"/>
        <v>65</v>
      </c>
      <c r="F35" s="19">
        <f t="shared" si="14"/>
        <v>30</v>
      </c>
      <c r="G35" s="19">
        <f t="shared" si="15"/>
        <v>30</v>
      </c>
      <c r="H35" s="20">
        <v>30</v>
      </c>
      <c r="I35" s="20"/>
      <c r="J35" s="20"/>
      <c r="K35" s="20"/>
      <c r="L35" s="19">
        <f t="shared" si="16"/>
        <v>5</v>
      </c>
      <c r="M35" s="18">
        <f t="shared" si="17"/>
        <v>60</v>
      </c>
      <c r="N35" s="21"/>
      <c r="O35" s="21"/>
      <c r="P35" s="21"/>
      <c r="Q35" s="21"/>
      <c r="R35" s="21">
        <v>15</v>
      </c>
      <c r="S35" s="21"/>
      <c r="T35" s="21"/>
      <c r="U35" s="21">
        <v>10</v>
      </c>
      <c r="V35" s="21">
        <v>15</v>
      </c>
      <c r="W35" s="21"/>
      <c r="X35" s="21">
        <v>5</v>
      </c>
      <c r="Y35" s="21">
        <v>30</v>
      </c>
      <c r="Z35" s="21"/>
      <c r="AA35" s="21">
        <v>30</v>
      </c>
      <c r="AB35" s="21"/>
      <c r="AC35" s="21">
        <v>20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1</v>
      </c>
      <c r="AN35" s="21">
        <v>2</v>
      </c>
      <c r="AO35" s="21">
        <v>2</v>
      </c>
      <c r="AP35" s="21"/>
      <c r="AQ35" s="21"/>
      <c r="AR35" s="21">
        <v>2</v>
      </c>
      <c r="AS35" s="21"/>
      <c r="AT35" s="21">
        <v>1</v>
      </c>
      <c r="AU35" s="21"/>
      <c r="AV35" s="21">
        <v>5</v>
      </c>
      <c r="AX35" s="22"/>
      <c r="AY35" s="22"/>
    </row>
    <row r="36" spans="1:51" s="9" customFormat="1" ht="35.25">
      <c r="A36" s="15" t="s">
        <v>30</v>
      </c>
      <c r="B36" s="16" t="s">
        <v>119</v>
      </c>
      <c r="C36" s="17" t="s">
        <v>88</v>
      </c>
      <c r="D36" s="18">
        <f t="shared" si="12"/>
        <v>325</v>
      </c>
      <c r="E36" s="18">
        <f t="shared" si="13"/>
        <v>170</v>
      </c>
      <c r="F36" s="19">
        <f t="shared" si="14"/>
        <v>0</v>
      </c>
      <c r="G36" s="19">
        <f t="shared" si="15"/>
        <v>120</v>
      </c>
      <c r="H36" s="20"/>
      <c r="I36" s="20">
        <v>120</v>
      </c>
      <c r="J36" s="20"/>
      <c r="K36" s="20"/>
      <c r="L36" s="19">
        <f t="shared" si="16"/>
        <v>50</v>
      </c>
      <c r="M36" s="18">
        <f t="shared" si="17"/>
        <v>155</v>
      </c>
      <c r="N36" s="21"/>
      <c r="O36" s="21">
        <v>60</v>
      </c>
      <c r="P36" s="21">
        <v>20</v>
      </c>
      <c r="Q36" s="21">
        <v>70</v>
      </c>
      <c r="R36" s="21"/>
      <c r="S36" s="21">
        <v>30</v>
      </c>
      <c r="T36" s="21">
        <v>20</v>
      </c>
      <c r="U36" s="21">
        <v>50</v>
      </c>
      <c r="V36" s="21"/>
      <c r="W36" s="21">
        <v>30</v>
      </c>
      <c r="X36" s="21">
        <v>10</v>
      </c>
      <c r="Y36" s="21">
        <v>35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v>6</v>
      </c>
      <c r="AM36" s="21">
        <v>4</v>
      </c>
      <c r="AN36" s="21">
        <v>3</v>
      </c>
      <c r="AO36" s="21"/>
      <c r="AP36" s="21"/>
      <c r="AQ36" s="21"/>
      <c r="AR36" s="21">
        <v>7</v>
      </c>
      <c r="AS36" s="21"/>
      <c r="AT36" s="21">
        <v>13</v>
      </c>
      <c r="AU36" s="21"/>
      <c r="AV36" s="21">
        <v>13</v>
      </c>
      <c r="AX36" s="22"/>
      <c r="AY36" s="22"/>
    </row>
    <row r="37" spans="1:51" s="9" customFormat="1" ht="58.5" customHeight="1">
      <c r="A37" s="15" t="s">
        <v>31</v>
      </c>
      <c r="B37" s="16" t="s">
        <v>120</v>
      </c>
      <c r="C37" s="17" t="s">
        <v>84</v>
      </c>
      <c r="D37" s="18">
        <f t="shared" si="12"/>
        <v>50</v>
      </c>
      <c r="E37" s="18">
        <f t="shared" si="13"/>
        <v>30</v>
      </c>
      <c r="F37" s="19">
        <f t="shared" si="14"/>
        <v>0</v>
      </c>
      <c r="G37" s="19">
        <f t="shared" si="15"/>
        <v>30</v>
      </c>
      <c r="H37" s="20"/>
      <c r="I37" s="20">
        <v>30</v>
      </c>
      <c r="J37" s="20"/>
      <c r="K37" s="20"/>
      <c r="L37" s="19">
        <f t="shared" si="16"/>
        <v>0</v>
      </c>
      <c r="M37" s="18">
        <f t="shared" si="17"/>
        <v>20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30</v>
      </c>
      <c r="AJ37" s="21"/>
      <c r="AK37" s="21">
        <v>20</v>
      </c>
      <c r="AL37" s="21"/>
      <c r="AM37" s="21"/>
      <c r="AN37" s="21"/>
      <c r="AO37" s="21"/>
      <c r="AP37" s="21"/>
      <c r="AQ37" s="21">
        <v>2</v>
      </c>
      <c r="AR37" s="21">
        <v>1</v>
      </c>
      <c r="AS37" s="21"/>
      <c r="AT37" s="21">
        <v>2</v>
      </c>
      <c r="AU37" s="21"/>
      <c r="AV37" s="21">
        <v>2</v>
      </c>
      <c r="AX37" s="22"/>
      <c r="AY37" s="22"/>
    </row>
    <row r="38" spans="1:51" s="9" customFormat="1" ht="51.75" customHeight="1">
      <c r="A38" s="15" t="s">
        <v>32</v>
      </c>
      <c r="B38" s="16" t="s">
        <v>121</v>
      </c>
      <c r="C38" s="17" t="s">
        <v>84</v>
      </c>
      <c r="D38" s="18">
        <f t="shared" si="12"/>
        <v>50</v>
      </c>
      <c r="E38" s="18">
        <f t="shared" si="13"/>
        <v>35</v>
      </c>
      <c r="F38" s="19">
        <f t="shared" si="14"/>
        <v>0</v>
      </c>
      <c r="G38" s="19">
        <f t="shared" si="15"/>
        <v>30</v>
      </c>
      <c r="H38" s="20"/>
      <c r="I38" s="20">
        <v>30</v>
      </c>
      <c r="J38" s="20"/>
      <c r="K38" s="20"/>
      <c r="L38" s="19">
        <f t="shared" si="16"/>
        <v>5</v>
      </c>
      <c r="M38" s="18">
        <f t="shared" si="17"/>
        <v>15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30</v>
      </c>
      <c r="AJ38" s="21">
        <v>5</v>
      </c>
      <c r="AK38" s="21">
        <v>15</v>
      </c>
      <c r="AL38" s="21"/>
      <c r="AM38" s="21"/>
      <c r="AN38" s="21"/>
      <c r="AO38" s="21"/>
      <c r="AP38" s="21"/>
      <c r="AQ38" s="21">
        <v>2</v>
      </c>
      <c r="AR38" s="21">
        <v>1</v>
      </c>
      <c r="AS38" s="21"/>
      <c r="AT38" s="21">
        <v>2</v>
      </c>
      <c r="AU38" s="21"/>
      <c r="AV38" s="21">
        <v>2</v>
      </c>
      <c r="AX38" s="22"/>
      <c r="AY38" s="22"/>
    </row>
    <row r="39" spans="1:51" s="9" customFormat="1" ht="63" customHeight="1">
      <c r="A39" s="15" t="s">
        <v>33</v>
      </c>
      <c r="B39" s="16" t="s">
        <v>122</v>
      </c>
      <c r="C39" s="17" t="s">
        <v>86</v>
      </c>
      <c r="D39" s="18">
        <f t="shared" si="12"/>
        <v>175</v>
      </c>
      <c r="E39" s="18">
        <f t="shared" si="13"/>
        <v>90</v>
      </c>
      <c r="F39" s="19">
        <f t="shared" si="14"/>
        <v>0</v>
      </c>
      <c r="G39" s="19">
        <f t="shared" si="15"/>
        <v>60</v>
      </c>
      <c r="H39" s="20"/>
      <c r="I39" s="20">
        <v>60</v>
      </c>
      <c r="J39" s="20"/>
      <c r="K39" s="20"/>
      <c r="L39" s="19">
        <f t="shared" si="16"/>
        <v>30</v>
      </c>
      <c r="M39" s="18">
        <f t="shared" si="17"/>
        <v>85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15</v>
      </c>
      <c r="AB39" s="21">
        <v>5</v>
      </c>
      <c r="AC39" s="21">
        <v>5</v>
      </c>
      <c r="AD39" s="21"/>
      <c r="AE39" s="21">
        <v>30</v>
      </c>
      <c r="AF39" s="21">
        <v>15</v>
      </c>
      <c r="AG39" s="21">
        <v>30</v>
      </c>
      <c r="AH39" s="21"/>
      <c r="AI39" s="21">
        <v>15</v>
      </c>
      <c r="AJ39" s="21">
        <v>10</v>
      </c>
      <c r="AK39" s="21">
        <v>50</v>
      </c>
      <c r="AL39" s="21"/>
      <c r="AM39" s="21"/>
      <c r="AN39" s="21"/>
      <c r="AO39" s="21">
        <v>1</v>
      </c>
      <c r="AP39" s="21">
        <v>3</v>
      </c>
      <c r="AQ39" s="21">
        <v>3</v>
      </c>
      <c r="AR39" s="21">
        <v>4</v>
      </c>
      <c r="AS39" s="21"/>
      <c r="AT39" s="21">
        <v>7</v>
      </c>
      <c r="AU39" s="21"/>
      <c r="AV39" s="21">
        <v>7</v>
      </c>
      <c r="AX39" s="22"/>
      <c r="AY39" s="22"/>
    </row>
    <row r="40" spans="1:48" s="9" customFormat="1" ht="35.25">
      <c r="A40" s="38" t="s">
        <v>123</v>
      </c>
      <c r="B40" s="39"/>
      <c r="C40" s="40"/>
      <c r="D40" s="37">
        <f aca="true" t="shared" si="18" ref="D40:AV40">SUM(D8,D14,D17,D29)</f>
        <v>4505</v>
      </c>
      <c r="E40" s="37">
        <f t="shared" si="18"/>
        <v>2250</v>
      </c>
      <c r="F40" s="37">
        <f t="shared" si="18"/>
        <v>330</v>
      </c>
      <c r="G40" s="37">
        <f t="shared" si="18"/>
        <v>1470</v>
      </c>
      <c r="H40" s="37">
        <f t="shared" si="18"/>
        <v>285</v>
      </c>
      <c r="I40" s="37">
        <f t="shared" si="18"/>
        <v>1110</v>
      </c>
      <c r="J40" s="37">
        <f t="shared" si="18"/>
        <v>60</v>
      </c>
      <c r="K40" s="37">
        <f t="shared" si="18"/>
        <v>15</v>
      </c>
      <c r="L40" s="37">
        <f t="shared" si="18"/>
        <v>450</v>
      </c>
      <c r="M40" s="37">
        <f t="shared" si="18"/>
        <v>2255</v>
      </c>
      <c r="N40" s="18">
        <f t="shared" si="18"/>
        <v>30</v>
      </c>
      <c r="O40" s="18">
        <f t="shared" si="18"/>
        <v>345</v>
      </c>
      <c r="P40" s="18">
        <f t="shared" si="18"/>
        <v>85</v>
      </c>
      <c r="Q40" s="18">
        <f t="shared" si="18"/>
        <v>295</v>
      </c>
      <c r="R40" s="18">
        <f t="shared" si="18"/>
        <v>75</v>
      </c>
      <c r="S40" s="18">
        <f t="shared" si="18"/>
        <v>255</v>
      </c>
      <c r="T40" s="18">
        <f t="shared" si="18"/>
        <v>80</v>
      </c>
      <c r="U40" s="18">
        <f t="shared" si="18"/>
        <v>345</v>
      </c>
      <c r="V40" s="18">
        <f t="shared" si="18"/>
        <v>90</v>
      </c>
      <c r="W40" s="18">
        <f t="shared" si="18"/>
        <v>210</v>
      </c>
      <c r="X40" s="18">
        <f t="shared" si="18"/>
        <v>65</v>
      </c>
      <c r="Y40" s="18">
        <f t="shared" si="18"/>
        <v>390</v>
      </c>
      <c r="Z40" s="18">
        <f t="shared" si="18"/>
        <v>30</v>
      </c>
      <c r="AA40" s="18">
        <f t="shared" si="18"/>
        <v>270</v>
      </c>
      <c r="AB40" s="18">
        <f t="shared" si="18"/>
        <v>70</v>
      </c>
      <c r="AC40" s="18">
        <f t="shared" si="18"/>
        <v>380</v>
      </c>
      <c r="AD40" s="18">
        <f t="shared" si="18"/>
        <v>75</v>
      </c>
      <c r="AE40" s="18">
        <f t="shared" si="18"/>
        <v>195</v>
      </c>
      <c r="AF40" s="18">
        <f t="shared" si="18"/>
        <v>90</v>
      </c>
      <c r="AG40" s="18">
        <f t="shared" si="18"/>
        <v>380</v>
      </c>
      <c r="AH40" s="18">
        <f t="shared" si="18"/>
        <v>30</v>
      </c>
      <c r="AI40" s="18">
        <f t="shared" si="18"/>
        <v>195</v>
      </c>
      <c r="AJ40" s="18">
        <f t="shared" si="18"/>
        <v>60</v>
      </c>
      <c r="AK40" s="18">
        <f t="shared" si="18"/>
        <v>465</v>
      </c>
      <c r="AL40" s="18">
        <f t="shared" si="18"/>
        <v>30</v>
      </c>
      <c r="AM40" s="18">
        <f t="shared" si="18"/>
        <v>30</v>
      </c>
      <c r="AN40" s="18">
        <f t="shared" si="18"/>
        <v>30</v>
      </c>
      <c r="AO40" s="18">
        <f t="shared" si="18"/>
        <v>30</v>
      </c>
      <c r="AP40" s="18">
        <f t="shared" si="18"/>
        <v>30</v>
      </c>
      <c r="AQ40" s="18">
        <f t="shared" si="18"/>
        <v>30</v>
      </c>
      <c r="AR40" s="37">
        <f t="shared" si="18"/>
        <v>92</v>
      </c>
      <c r="AS40" s="37">
        <f t="shared" si="18"/>
        <v>55</v>
      </c>
      <c r="AT40" s="37">
        <f t="shared" si="18"/>
        <v>135</v>
      </c>
      <c r="AU40" s="37">
        <f t="shared" si="18"/>
        <v>9</v>
      </c>
      <c r="AV40" s="37">
        <f t="shared" si="18"/>
        <v>71</v>
      </c>
    </row>
    <row r="41" spans="1:48" s="9" customFormat="1" ht="35.25">
      <c r="A41" s="41"/>
      <c r="B41" s="42"/>
      <c r="C41" s="43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>
        <f>SUM(N40:Q40)</f>
        <v>755</v>
      </c>
      <c r="O41" s="37"/>
      <c r="P41" s="37"/>
      <c r="Q41" s="37"/>
      <c r="R41" s="37">
        <f>SUM(R40:U40)</f>
        <v>755</v>
      </c>
      <c r="S41" s="37"/>
      <c r="T41" s="37"/>
      <c r="U41" s="37"/>
      <c r="V41" s="37">
        <f>SUM(V40:Y40)</f>
        <v>755</v>
      </c>
      <c r="W41" s="37"/>
      <c r="X41" s="37"/>
      <c r="Y41" s="37"/>
      <c r="Z41" s="37">
        <f>SUM(Z40:AC40)</f>
        <v>750</v>
      </c>
      <c r="AA41" s="37"/>
      <c r="AB41" s="37"/>
      <c r="AC41" s="37"/>
      <c r="AD41" s="37">
        <f>SUM(AD40:AG40)</f>
        <v>740</v>
      </c>
      <c r="AE41" s="37"/>
      <c r="AF41" s="37"/>
      <c r="AG41" s="37"/>
      <c r="AH41" s="37">
        <f>SUM(AH40:AK40)</f>
        <v>750</v>
      </c>
      <c r="AI41" s="37"/>
      <c r="AJ41" s="37"/>
      <c r="AK41" s="37"/>
      <c r="AL41" s="37">
        <f>SUM(AL40:AQ40)</f>
        <v>180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3" ht="35.25">
      <c r="F43" s="31"/>
    </row>
  </sheetData>
  <mergeCells count="62">
    <mergeCell ref="K40:K41"/>
    <mergeCell ref="AV40:AV41"/>
    <mergeCell ref="AS40:AS41"/>
    <mergeCell ref="AT40:AT41"/>
    <mergeCell ref="AH41:AK41"/>
    <mergeCell ref="AL41:AQ41"/>
    <mergeCell ref="AU40:AU41"/>
    <mergeCell ref="AR40:AR41"/>
    <mergeCell ref="G40:G41"/>
    <mergeCell ref="H40:H41"/>
    <mergeCell ref="I40:I41"/>
    <mergeCell ref="J40:J41"/>
    <mergeCell ref="A4:A7"/>
    <mergeCell ref="C4:C7"/>
    <mergeCell ref="D4:M4"/>
    <mergeCell ref="B4:B7"/>
    <mergeCell ref="D5:D7"/>
    <mergeCell ref="L5:L7"/>
    <mergeCell ref="G5:G7"/>
    <mergeCell ref="I5:I7"/>
    <mergeCell ref="J5:J7"/>
    <mergeCell ref="F40:F41"/>
    <mergeCell ref="A40:C41"/>
    <mergeCell ref="D40:D41"/>
    <mergeCell ref="E40:E41"/>
    <mergeCell ref="AT6:AT7"/>
    <mergeCell ref="N6:Q6"/>
    <mergeCell ref="AQ6:AQ7"/>
    <mergeCell ref="AP6:AP7"/>
    <mergeCell ref="AO6:AO7"/>
    <mergeCell ref="AH6:AK6"/>
    <mergeCell ref="Z6:AC6"/>
    <mergeCell ref="V6:Y6"/>
    <mergeCell ref="AL4:AV4"/>
    <mergeCell ref="AL5:AQ5"/>
    <mergeCell ref="AR5:AV5"/>
    <mergeCell ref="AL6:AL7"/>
    <mergeCell ref="AM6:AM7"/>
    <mergeCell ref="AN6:AN7"/>
    <mergeCell ref="AV6:AV7"/>
    <mergeCell ref="AU6:AU7"/>
    <mergeCell ref="AR6:AR7"/>
    <mergeCell ref="AS6:AS7"/>
    <mergeCell ref="AD5:AK5"/>
    <mergeCell ref="AD41:AG41"/>
    <mergeCell ref="L40:L41"/>
    <mergeCell ref="N5:U5"/>
    <mergeCell ref="N41:Q41"/>
    <mergeCell ref="R41:U41"/>
    <mergeCell ref="V41:Y41"/>
    <mergeCell ref="Z41:AC41"/>
    <mergeCell ref="M40:M41"/>
    <mergeCell ref="A1:AL1"/>
    <mergeCell ref="N4:AK4"/>
    <mergeCell ref="E5:E7"/>
    <mergeCell ref="F5:F7"/>
    <mergeCell ref="M5:M7"/>
    <mergeCell ref="K5:K7"/>
    <mergeCell ref="H5:H7"/>
    <mergeCell ref="R6:U6"/>
    <mergeCell ref="V5:AC5"/>
    <mergeCell ref="AD6:AG6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6"/>
  <sheetViews>
    <sheetView view="pageBreakPreview" zoomScale="33" zoomScaleNormal="33" zoomScaleSheetLayoutView="33" zoomScalePageLayoutView="0" workbookViewId="0" topLeftCell="A1">
      <pane ySplit="7" topLeftCell="BM30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4" customWidth="1"/>
    <col min="2" max="2" width="139.375" style="25" customWidth="1"/>
    <col min="3" max="3" width="27.25390625" style="26" customWidth="1"/>
    <col min="4" max="4" width="14.375" style="25" customWidth="1"/>
    <col min="5" max="6" width="14.125" style="25" customWidth="1"/>
    <col min="7" max="7" width="14.375" style="25" customWidth="1"/>
    <col min="8" max="8" width="13.75390625" style="25" customWidth="1"/>
    <col min="9" max="11" width="11.625" style="25" customWidth="1"/>
    <col min="12" max="12" width="15.875" style="25" customWidth="1"/>
    <col min="13" max="13" width="15.00390625" style="25" customWidth="1"/>
    <col min="14" max="37" width="11.625" style="27" customWidth="1"/>
    <col min="38" max="43" width="9.75390625" style="24" customWidth="1"/>
    <col min="44" max="45" width="9.75390625" style="28" customWidth="1"/>
    <col min="46" max="46" width="11.00390625" style="28" customWidth="1"/>
    <col min="47" max="47" width="9.75390625" style="28" customWidth="1"/>
    <col min="48" max="48" width="9.75390625" style="29" customWidth="1"/>
    <col min="49" max="16384" width="8.875" style="29" customWidth="1"/>
  </cols>
  <sheetData>
    <row r="1" spans="1:47" s="6" customFormat="1" ht="51.75" customHeight="1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</row>
    <row r="2" spans="1:47" s="6" customFormat="1" ht="37.5" customHeight="1">
      <c r="A2" s="7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8" s="9" customFormat="1" ht="53.25" customHeight="1">
      <c r="A4" s="33" t="s">
        <v>0</v>
      </c>
      <c r="B4" s="33" t="s">
        <v>1</v>
      </c>
      <c r="C4" s="34" t="s">
        <v>35</v>
      </c>
      <c r="D4" s="33" t="s">
        <v>36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37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 t="s">
        <v>38</v>
      </c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s="9" customFormat="1" ht="53.25" customHeight="1">
      <c r="A5" s="33"/>
      <c r="B5" s="33"/>
      <c r="C5" s="34"/>
      <c r="D5" s="34" t="s">
        <v>39</v>
      </c>
      <c r="E5" s="34" t="s">
        <v>40</v>
      </c>
      <c r="F5" s="35" t="s">
        <v>41</v>
      </c>
      <c r="G5" s="34" t="s">
        <v>42</v>
      </c>
      <c r="H5" s="36" t="s">
        <v>43</v>
      </c>
      <c r="I5" s="36" t="s">
        <v>44</v>
      </c>
      <c r="J5" s="36" t="s">
        <v>45</v>
      </c>
      <c r="K5" s="36" t="s">
        <v>46</v>
      </c>
      <c r="L5" s="34" t="s">
        <v>47</v>
      </c>
      <c r="M5" s="34" t="s">
        <v>48</v>
      </c>
      <c r="N5" s="33" t="s">
        <v>49</v>
      </c>
      <c r="O5" s="33"/>
      <c r="P5" s="33"/>
      <c r="Q5" s="33"/>
      <c r="R5" s="33"/>
      <c r="S5" s="33"/>
      <c r="T5" s="33"/>
      <c r="U5" s="33"/>
      <c r="V5" s="33" t="s">
        <v>50</v>
      </c>
      <c r="W5" s="33"/>
      <c r="X5" s="33"/>
      <c r="Y5" s="33"/>
      <c r="Z5" s="33"/>
      <c r="AA5" s="33"/>
      <c r="AB5" s="33"/>
      <c r="AC5" s="33"/>
      <c r="AD5" s="33" t="s">
        <v>51</v>
      </c>
      <c r="AE5" s="33"/>
      <c r="AF5" s="33"/>
      <c r="AG5" s="33"/>
      <c r="AH5" s="33"/>
      <c r="AI5" s="33"/>
      <c r="AJ5" s="33"/>
      <c r="AK5" s="33"/>
      <c r="AL5" s="33" t="s">
        <v>52</v>
      </c>
      <c r="AM5" s="33"/>
      <c r="AN5" s="33"/>
      <c r="AO5" s="33"/>
      <c r="AP5" s="33"/>
      <c r="AQ5" s="33"/>
      <c r="AR5" s="33" t="s">
        <v>53</v>
      </c>
      <c r="AS5" s="33"/>
      <c r="AT5" s="33"/>
      <c r="AU5" s="33"/>
      <c r="AV5" s="33"/>
    </row>
    <row r="6" spans="1:48" s="9" customFormat="1" ht="52.5" customHeight="1">
      <c r="A6" s="33"/>
      <c r="B6" s="44"/>
      <c r="C6" s="34"/>
      <c r="D6" s="34"/>
      <c r="E6" s="34"/>
      <c r="F6" s="35"/>
      <c r="G6" s="34"/>
      <c r="H6" s="36"/>
      <c r="I6" s="36"/>
      <c r="J6" s="36"/>
      <c r="K6" s="36"/>
      <c r="L6" s="34"/>
      <c r="M6" s="34"/>
      <c r="N6" s="33" t="s">
        <v>54</v>
      </c>
      <c r="O6" s="33"/>
      <c r="P6" s="33"/>
      <c r="Q6" s="33"/>
      <c r="R6" s="33" t="s">
        <v>55</v>
      </c>
      <c r="S6" s="33"/>
      <c r="T6" s="33"/>
      <c r="U6" s="33"/>
      <c r="V6" s="33" t="s">
        <v>56</v>
      </c>
      <c r="W6" s="33"/>
      <c r="X6" s="33"/>
      <c r="Y6" s="33"/>
      <c r="Z6" s="33" t="s">
        <v>57</v>
      </c>
      <c r="AA6" s="33"/>
      <c r="AB6" s="33"/>
      <c r="AC6" s="33"/>
      <c r="AD6" s="33" t="s">
        <v>58</v>
      </c>
      <c r="AE6" s="33"/>
      <c r="AF6" s="33"/>
      <c r="AG6" s="33"/>
      <c r="AH6" s="33" t="s">
        <v>59</v>
      </c>
      <c r="AI6" s="33"/>
      <c r="AJ6" s="33"/>
      <c r="AK6" s="33"/>
      <c r="AL6" s="33" t="s">
        <v>60</v>
      </c>
      <c r="AM6" s="33" t="s">
        <v>61</v>
      </c>
      <c r="AN6" s="33" t="s">
        <v>62</v>
      </c>
      <c r="AO6" s="33" t="s">
        <v>63</v>
      </c>
      <c r="AP6" s="33" t="s">
        <v>64</v>
      </c>
      <c r="AQ6" s="33" t="s">
        <v>65</v>
      </c>
      <c r="AR6" s="35" t="s">
        <v>66</v>
      </c>
      <c r="AS6" s="35" t="s">
        <v>67</v>
      </c>
      <c r="AT6" s="35" t="s">
        <v>68</v>
      </c>
      <c r="AU6" s="35" t="s">
        <v>69</v>
      </c>
      <c r="AV6" s="35" t="s">
        <v>70</v>
      </c>
    </row>
    <row r="7" spans="1:48" s="9" customFormat="1" ht="195.75" customHeight="1">
      <c r="A7" s="33"/>
      <c r="B7" s="44"/>
      <c r="C7" s="34"/>
      <c r="D7" s="34"/>
      <c r="E7" s="34"/>
      <c r="F7" s="35"/>
      <c r="G7" s="34"/>
      <c r="H7" s="36"/>
      <c r="I7" s="36"/>
      <c r="J7" s="36"/>
      <c r="K7" s="36"/>
      <c r="L7" s="34"/>
      <c r="M7" s="34"/>
      <c r="N7" s="8" t="s">
        <v>71</v>
      </c>
      <c r="O7" s="10" t="s">
        <v>72</v>
      </c>
      <c r="P7" s="10" t="s">
        <v>73</v>
      </c>
      <c r="Q7" s="10" t="s">
        <v>74</v>
      </c>
      <c r="R7" s="8" t="s">
        <v>71</v>
      </c>
      <c r="S7" s="10" t="s">
        <v>72</v>
      </c>
      <c r="T7" s="10" t="s">
        <v>73</v>
      </c>
      <c r="U7" s="10" t="s">
        <v>74</v>
      </c>
      <c r="V7" s="8" t="s">
        <v>71</v>
      </c>
      <c r="W7" s="10" t="s">
        <v>72</v>
      </c>
      <c r="X7" s="10" t="s">
        <v>73</v>
      </c>
      <c r="Y7" s="10" t="s">
        <v>74</v>
      </c>
      <c r="Z7" s="8" t="s">
        <v>71</v>
      </c>
      <c r="AA7" s="10" t="s">
        <v>72</v>
      </c>
      <c r="AB7" s="10" t="s">
        <v>73</v>
      </c>
      <c r="AC7" s="10" t="s">
        <v>74</v>
      </c>
      <c r="AD7" s="8" t="s">
        <v>71</v>
      </c>
      <c r="AE7" s="10" t="s">
        <v>72</v>
      </c>
      <c r="AF7" s="10" t="s">
        <v>73</v>
      </c>
      <c r="AG7" s="10" t="s">
        <v>74</v>
      </c>
      <c r="AH7" s="8" t="s">
        <v>71</v>
      </c>
      <c r="AI7" s="10" t="s">
        <v>72</v>
      </c>
      <c r="AJ7" s="10" t="s">
        <v>73</v>
      </c>
      <c r="AK7" s="10" t="s">
        <v>74</v>
      </c>
      <c r="AL7" s="33"/>
      <c r="AM7" s="33"/>
      <c r="AN7" s="33"/>
      <c r="AO7" s="33"/>
      <c r="AP7" s="33"/>
      <c r="AQ7" s="33"/>
      <c r="AR7" s="35"/>
      <c r="AS7" s="35"/>
      <c r="AT7" s="35"/>
      <c r="AU7" s="35"/>
      <c r="AV7" s="35"/>
    </row>
    <row r="8" spans="1:48" s="14" customFormat="1" ht="45.75">
      <c r="A8" s="8" t="s">
        <v>75</v>
      </c>
      <c r="B8" s="11" t="s">
        <v>4</v>
      </c>
      <c r="C8" s="8"/>
      <c r="D8" s="12">
        <f aca="true" t="shared" si="0" ref="D8:AV8">SUM(D9:D14)</f>
        <v>555</v>
      </c>
      <c r="E8" s="12">
        <f t="shared" si="0"/>
        <v>315</v>
      </c>
      <c r="F8" s="13">
        <f t="shared" si="0"/>
        <v>30</v>
      </c>
      <c r="G8" s="13">
        <f t="shared" si="0"/>
        <v>210</v>
      </c>
      <c r="H8" s="13">
        <f t="shared" si="0"/>
        <v>0</v>
      </c>
      <c r="I8" s="13">
        <f t="shared" si="0"/>
        <v>210</v>
      </c>
      <c r="J8" s="13">
        <f t="shared" si="0"/>
        <v>0</v>
      </c>
      <c r="K8" s="13">
        <f t="shared" si="0"/>
        <v>0</v>
      </c>
      <c r="L8" s="13">
        <f t="shared" si="0"/>
        <v>75</v>
      </c>
      <c r="M8" s="12">
        <f t="shared" si="0"/>
        <v>240</v>
      </c>
      <c r="N8" s="13">
        <f t="shared" si="0"/>
        <v>0</v>
      </c>
      <c r="O8" s="13">
        <f t="shared" si="0"/>
        <v>135</v>
      </c>
      <c r="P8" s="13">
        <f t="shared" si="0"/>
        <v>40</v>
      </c>
      <c r="Q8" s="13">
        <f t="shared" si="0"/>
        <v>105</v>
      </c>
      <c r="R8" s="13">
        <f t="shared" si="0"/>
        <v>0</v>
      </c>
      <c r="S8" s="13">
        <f t="shared" si="0"/>
        <v>30</v>
      </c>
      <c r="T8" s="13">
        <f t="shared" si="0"/>
        <v>20</v>
      </c>
      <c r="U8" s="13">
        <f t="shared" si="0"/>
        <v>50</v>
      </c>
      <c r="V8" s="13">
        <f t="shared" si="0"/>
        <v>0</v>
      </c>
      <c r="W8" s="13">
        <f t="shared" si="0"/>
        <v>30</v>
      </c>
      <c r="X8" s="13">
        <f t="shared" si="0"/>
        <v>10</v>
      </c>
      <c r="Y8" s="13">
        <f t="shared" si="0"/>
        <v>35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30</v>
      </c>
      <c r="AE8" s="13">
        <f t="shared" si="0"/>
        <v>15</v>
      </c>
      <c r="AF8" s="13">
        <f t="shared" si="0"/>
        <v>5</v>
      </c>
      <c r="AG8" s="13">
        <f t="shared" si="0"/>
        <v>50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11</v>
      </c>
      <c r="AM8" s="13">
        <f t="shared" si="0"/>
        <v>4</v>
      </c>
      <c r="AN8" s="13">
        <f t="shared" si="0"/>
        <v>3</v>
      </c>
      <c r="AO8" s="13">
        <f t="shared" si="0"/>
        <v>0</v>
      </c>
      <c r="AP8" s="13">
        <f t="shared" si="0"/>
        <v>4</v>
      </c>
      <c r="AQ8" s="13">
        <f t="shared" si="0"/>
        <v>0</v>
      </c>
      <c r="AR8" s="13">
        <f t="shared" si="0"/>
        <v>13</v>
      </c>
      <c r="AS8" s="13">
        <f t="shared" si="0"/>
        <v>0</v>
      </c>
      <c r="AT8" s="13">
        <f t="shared" si="0"/>
        <v>20</v>
      </c>
      <c r="AU8" s="13">
        <f t="shared" si="0"/>
        <v>22</v>
      </c>
      <c r="AV8" s="13">
        <f t="shared" si="0"/>
        <v>14</v>
      </c>
    </row>
    <row r="9" spans="1:51" s="9" customFormat="1" ht="35.25">
      <c r="A9" s="15" t="s">
        <v>15</v>
      </c>
      <c r="B9" s="16" t="s">
        <v>9</v>
      </c>
      <c r="C9" s="17" t="s">
        <v>88</v>
      </c>
      <c r="D9" s="18">
        <f aca="true" t="shared" si="1" ref="D9:D14">SUM(E9,M9)</f>
        <v>325</v>
      </c>
      <c r="E9" s="18">
        <f aca="true" t="shared" si="2" ref="E9:E14">SUM(F9:G9,L9)</f>
        <v>170</v>
      </c>
      <c r="F9" s="19">
        <f aca="true" t="shared" si="3" ref="F9:G14">SUM(N9,R9,V9,Z9,AD9,AH9)</f>
        <v>0</v>
      </c>
      <c r="G9" s="19">
        <f t="shared" si="3"/>
        <v>120</v>
      </c>
      <c r="H9" s="20"/>
      <c r="I9" s="20">
        <v>120</v>
      </c>
      <c r="J9" s="20"/>
      <c r="K9" s="20"/>
      <c r="L9" s="19">
        <f aca="true" t="shared" si="4" ref="L9:M14">SUM(P9,T9,X9,AB9,AF9,AJ9)</f>
        <v>50</v>
      </c>
      <c r="M9" s="18">
        <f t="shared" si="4"/>
        <v>155</v>
      </c>
      <c r="N9" s="21"/>
      <c r="O9" s="21">
        <v>60</v>
      </c>
      <c r="P9" s="21">
        <v>20</v>
      </c>
      <c r="Q9" s="21">
        <v>70</v>
      </c>
      <c r="R9" s="21"/>
      <c r="S9" s="21">
        <v>30</v>
      </c>
      <c r="T9" s="21">
        <v>20</v>
      </c>
      <c r="U9" s="21">
        <v>50</v>
      </c>
      <c r="V9" s="21"/>
      <c r="W9" s="21">
        <v>30</v>
      </c>
      <c r="X9" s="21">
        <v>10</v>
      </c>
      <c r="Y9" s="21">
        <v>35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6</v>
      </c>
      <c r="AM9" s="21">
        <v>4</v>
      </c>
      <c r="AN9" s="21">
        <v>3</v>
      </c>
      <c r="AO9" s="21"/>
      <c r="AP9" s="21"/>
      <c r="AQ9" s="21"/>
      <c r="AR9" s="21">
        <v>7</v>
      </c>
      <c r="AS9" s="21"/>
      <c r="AT9" s="21">
        <v>13</v>
      </c>
      <c r="AU9" s="21">
        <v>13</v>
      </c>
      <c r="AV9" s="21">
        <v>13</v>
      </c>
      <c r="AX9" s="22"/>
      <c r="AY9" s="22"/>
    </row>
    <row r="10" spans="1:51" s="9" customFormat="1" ht="35.25">
      <c r="A10" s="15" t="s">
        <v>16</v>
      </c>
      <c r="B10" s="16" t="s">
        <v>10</v>
      </c>
      <c r="C10" s="17" t="s">
        <v>77</v>
      </c>
      <c r="D10" s="18">
        <f t="shared" si="1"/>
        <v>30</v>
      </c>
      <c r="E10" s="18">
        <f t="shared" si="2"/>
        <v>30</v>
      </c>
      <c r="F10" s="19">
        <f t="shared" si="3"/>
        <v>0</v>
      </c>
      <c r="G10" s="19">
        <f t="shared" si="3"/>
        <v>30</v>
      </c>
      <c r="H10" s="20"/>
      <c r="I10" s="20">
        <v>30</v>
      </c>
      <c r="J10" s="20"/>
      <c r="K10" s="20"/>
      <c r="L10" s="19">
        <f t="shared" si="4"/>
        <v>0</v>
      </c>
      <c r="M10" s="18">
        <f t="shared" si="4"/>
        <v>0</v>
      </c>
      <c r="N10" s="21"/>
      <c r="O10" s="21">
        <v>30</v>
      </c>
      <c r="P10" s="21"/>
      <c r="Q10" s="21"/>
      <c r="R10" s="21"/>
      <c r="S10" s="3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1</v>
      </c>
      <c r="AM10" s="21"/>
      <c r="AN10" s="21"/>
      <c r="AO10" s="21"/>
      <c r="AP10" s="21"/>
      <c r="AQ10" s="21"/>
      <c r="AR10" s="21">
        <v>1</v>
      </c>
      <c r="AS10" s="21"/>
      <c r="AT10" s="21">
        <v>1</v>
      </c>
      <c r="AU10" s="21">
        <v>1</v>
      </c>
      <c r="AV10" s="21">
        <v>1</v>
      </c>
      <c r="AX10" s="22"/>
      <c r="AY10" s="22"/>
    </row>
    <row r="11" spans="1:51" s="9" customFormat="1" ht="35.25">
      <c r="A11" s="15" t="s">
        <v>17</v>
      </c>
      <c r="B11" s="16" t="s">
        <v>11</v>
      </c>
      <c r="C11" s="17" t="s">
        <v>77</v>
      </c>
      <c r="D11" s="18">
        <f t="shared" si="1"/>
        <v>50</v>
      </c>
      <c r="E11" s="18">
        <f t="shared" si="2"/>
        <v>25</v>
      </c>
      <c r="F11" s="19">
        <f t="shared" si="3"/>
        <v>0</v>
      </c>
      <c r="G11" s="19">
        <f t="shared" si="3"/>
        <v>15</v>
      </c>
      <c r="H11" s="20"/>
      <c r="I11" s="20">
        <v>15</v>
      </c>
      <c r="J11" s="20"/>
      <c r="K11" s="20"/>
      <c r="L11" s="19">
        <f t="shared" si="4"/>
        <v>10</v>
      </c>
      <c r="M11" s="18">
        <f t="shared" si="4"/>
        <v>25</v>
      </c>
      <c r="N11" s="21"/>
      <c r="O11" s="21">
        <v>15</v>
      </c>
      <c r="P11" s="21">
        <v>10</v>
      </c>
      <c r="Q11" s="21">
        <v>25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2</v>
      </c>
      <c r="AM11" s="21"/>
      <c r="AN11" s="21"/>
      <c r="AO11" s="21"/>
      <c r="AP11" s="21"/>
      <c r="AQ11" s="21"/>
      <c r="AR11" s="21">
        <v>1</v>
      </c>
      <c r="AS11" s="21"/>
      <c r="AT11" s="21">
        <v>2</v>
      </c>
      <c r="AU11" s="21">
        <v>2</v>
      </c>
      <c r="AV11" s="21"/>
      <c r="AX11" s="22"/>
      <c r="AY11" s="22"/>
    </row>
    <row r="12" spans="1:51" s="9" customFormat="1" ht="35.25">
      <c r="A12" s="15" t="s">
        <v>18</v>
      </c>
      <c r="B12" s="16" t="s">
        <v>12</v>
      </c>
      <c r="C12" s="17" t="s">
        <v>78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3"/>
        <v>15</v>
      </c>
      <c r="H12" s="20"/>
      <c r="I12" s="20">
        <v>15</v>
      </c>
      <c r="J12" s="20"/>
      <c r="K12" s="20"/>
      <c r="L12" s="19">
        <f t="shared" si="4"/>
        <v>0</v>
      </c>
      <c r="M12" s="18">
        <f t="shared" si="4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>
        <v>2</v>
      </c>
      <c r="AU12" s="21">
        <v>2</v>
      </c>
      <c r="AV12" s="21"/>
      <c r="AX12" s="22"/>
      <c r="AY12" s="22"/>
    </row>
    <row r="13" spans="1:51" s="9" customFormat="1" ht="35.25">
      <c r="A13" s="15" t="s">
        <v>19</v>
      </c>
      <c r="B13" s="16" t="s">
        <v>13</v>
      </c>
      <c r="C13" s="17" t="s">
        <v>78</v>
      </c>
      <c r="D13" s="18">
        <f t="shared" si="1"/>
        <v>50</v>
      </c>
      <c r="E13" s="18">
        <f t="shared" si="2"/>
        <v>35</v>
      </c>
      <c r="F13" s="19">
        <f t="shared" si="3"/>
        <v>30</v>
      </c>
      <c r="G13" s="19">
        <f t="shared" si="3"/>
        <v>0</v>
      </c>
      <c r="H13" s="20"/>
      <c r="I13" s="20"/>
      <c r="J13" s="20"/>
      <c r="K13" s="20"/>
      <c r="L13" s="19">
        <f t="shared" si="4"/>
        <v>5</v>
      </c>
      <c r="M13" s="18">
        <f t="shared" si="4"/>
        <v>15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>
        <v>30</v>
      </c>
      <c r="AE13" s="21"/>
      <c r="AF13" s="21">
        <v>5</v>
      </c>
      <c r="AG13" s="21">
        <v>15</v>
      </c>
      <c r="AH13" s="21"/>
      <c r="AI13" s="21"/>
      <c r="AJ13" s="21"/>
      <c r="AK13" s="21"/>
      <c r="AL13" s="21"/>
      <c r="AM13" s="21"/>
      <c r="AN13" s="21"/>
      <c r="AO13" s="21"/>
      <c r="AP13" s="21">
        <v>2</v>
      </c>
      <c r="AQ13" s="21"/>
      <c r="AR13" s="21">
        <v>1</v>
      </c>
      <c r="AS13" s="21"/>
      <c r="AT13" s="21"/>
      <c r="AU13" s="21">
        <v>2</v>
      </c>
      <c r="AV13" s="21"/>
      <c r="AX13" s="22"/>
      <c r="AY13" s="22"/>
    </row>
    <row r="14" spans="1:51" s="9" customFormat="1" ht="35.25">
      <c r="A14" s="15" t="s">
        <v>20</v>
      </c>
      <c r="B14" s="16" t="s">
        <v>14</v>
      </c>
      <c r="C14" s="17" t="s">
        <v>77</v>
      </c>
      <c r="D14" s="18">
        <f t="shared" si="1"/>
        <v>50</v>
      </c>
      <c r="E14" s="18">
        <f t="shared" si="2"/>
        <v>40</v>
      </c>
      <c r="F14" s="19">
        <f t="shared" si="3"/>
        <v>0</v>
      </c>
      <c r="G14" s="19">
        <f t="shared" si="3"/>
        <v>30</v>
      </c>
      <c r="H14" s="20"/>
      <c r="I14" s="20">
        <v>30</v>
      </c>
      <c r="J14" s="20"/>
      <c r="K14" s="20"/>
      <c r="L14" s="19">
        <f t="shared" si="4"/>
        <v>10</v>
      </c>
      <c r="M14" s="18">
        <f t="shared" si="4"/>
        <v>10</v>
      </c>
      <c r="N14" s="21"/>
      <c r="O14" s="21">
        <v>30</v>
      </c>
      <c r="P14" s="21">
        <v>10</v>
      </c>
      <c r="Q14" s="21">
        <v>10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2</v>
      </c>
      <c r="AM14" s="21"/>
      <c r="AN14" s="21"/>
      <c r="AO14" s="21"/>
      <c r="AP14" s="21"/>
      <c r="AQ14" s="21"/>
      <c r="AR14" s="21">
        <v>2</v>
      </c>
      <c r="AS14" s="21"/>
      <c r="AT14" s="21">
        <v>2</v>
      </c>
      <c r="AU14" s="21">
        <v>2</v>
      </c>
      <c r="AV14" s="21"/>
      <c r="AX14" s="22"/>
      <c r="AY14" s="22"/>
    </row>
    <row r="15" spans="1:51" s="14" customFormat="1" ht="45.75">
      <c r="A15" s="8" t="s">
        <v>2</v>
      </c>
      <c r="B15" s="11" t="s">
        <v>5</v>
      </c>
      <c r="C15" s="8"/>
      <c r="D15" s="12">
        <f aca="true" t="shared" si="5" ref="D15:AV15">SUM(D16:D17)</f>
        <v>1375</v>
      </c>
      <c r="E15" s="12">
        <f t="shared" si="5"/>
        <v>910</v>
      </c>
      <c r="F15" s="13">
        <f t="shared" si="5"/>
        <v>0</v>
      </c>
      <c r="G15" s="13">
        <f t="shared" si="5"/>
        <v>795</v>
      </c>
      <c r="H15" s="13">
        <f t="shared" si="5"/>
        <v>0</v>
      </c>
      <c r="I15" s="13">
        <f t="shared" si="5"/>
        <v>750</v>
      </c>
      <c r="J15" s="13">
        <f t="shared" si="5"/>
        <v>0</v>
      </c>
      <c r="K15" s="13">
        <f t="shared" si="5"/>
        <v>15</v>
      </c>
      <c r="L15" s="13">
        <f t="shared" si="5"/>
        <v>115</v>
      </c>
      <c r="M15" s="12">
        <f t="shared" si="5"/>
        <v>465</v>
      </c>
      <c r="N15" s="13">
        <f t="shared" si="5"/>
        <v>0</v>
      </c>
      <c r="O15" s="13">
        <f t="shared" si="5"/>
        <v>165</v>
      </c>
      <c r="P15" s="13">
        <f t="shared" si="5"/>
        <v>20</v>
      </c>
      <c r="Q15" s="13">
        <f t="shared" si="5"/>
        <v>65</v>
      </c>
      <c r="R15" s="13">
        <f t="shared" si="5"/>
        <v>0</v>
      </c>
      <c r="S15" s="13">
        <f t="shared" si="5"/>
        <v>180</v>
      </c>
      <c r="T15" s="13">
        <f t="shared" si="5"/>
        <v>20</v>
      </c>
      <c r="U15" s="13">
        <f t="shared" si="5"/>
        <v>75</v>
      </c>
      <c r="V15" s="13">
        <f t="shared" si="5"/>
        <v>0</v>
      </c>
      <c r="W15" s="13">
        <f t="shared" si="5"/>
        <v>135</v>
      </c>
      <c r="X15" s="13">
        <f t="shared" si="5"/>
        <v>20</v>
      </c>
      <c r="Y15" s="13">
        <f t="shared" si="5"/>
        <v>70</v>
      </c>
      <c r="Z15" s="13">
        <f t="shared" si="5"/>
        <v>0</v>
      </c>
      <c r="AA15" s="13">
        <f t="shared" si="5"/>
        <v>135</v>
      </c>
      <c r="AB15" s="13">
        <f t="shared" si="5"/>
        <v>20</v>
      </c>
      <c r="AC15" s="13">
        <f t="shared" si="5"/>
        <v>95</v>
      </c>
      <c r="AD15" s="13">
        <f t="shared" si="5"/>
        <v>0</v>
      </c>
      <c r="AE15" s="13">
        <f t="shared" si="5"/>
        <v>90</v>
      </c>
      <c r="AF15" s="13">
        <f t="shared" si="5"/>
        <v>20</v>
      </c>
      <c r="AG15" s="13">
        <f t="shared" si="5"/>
        <v>65</v>
      </c>
      <c r="AH15" s="13">
        <f t="shared" si="5"/>
        <v>0</v>
      </c>
      <c r="AI15" s="13">
        <f t="shared" si="5"/>
        <v>90</v>
      </c>
      <c r="AJ15" s="13">
        <f t="shared" si="5"/>
        <v>15</v>
      </c>
      <c r="AK15" s="13">
        <f t="shared" si="5"/>
        <v>95</v>
      </c>
      <c r="AL15" s="13">
        <f t="shared" si="5"/>
        <v>10</v>
      </c>
      <c r="AM15" s="13">
        <f t="shared" si="5"/>
        <v>11</v>
      </c>
      <c r="AN15" s="13">
        <f t="shared" si="5"/>
        <v>9</v>
      </c>
      <c r="AO15" s="13">
        <f t="shared" si="5"/>
        <v>10</v>
      </c>
      <c r="AP15" s="13">
        <f t="shared" si="5"/>
        <v>7</v>
      </c>
      <c r="AQ15" s="13">
        <f t="shared" si="5"/>
        <v>8</v>
      </c>
      <c r="AR15" s="13">
        <f t="shared" si="5"/>
        <v>37</v>
      </c>
      <c r="AS15" s="13">
        <f t="shared" si="5"/>
        <v>55</v>
      </c>
      <c r="AT15" s="13">
        <f t="shared" si="5"/>
        <v>55</v>
      </c>
      <c r="AU15" s="13">
        <f t="shared" si="5"/>
        <v>0</v>
      </c>
      <c r="AV15" s="13">
        <f t="shared" si="5"/>
        <v>0</v>
      </c>
      <c r="AX15" s="22"/>
      <c r="AY15" s="22"/>
    </row>
    <row r="16" spans="1:51" s="9" customFormat="1" ht="35.25">
      <c r="A16" s="15" t="s">
        <v>15</v>
      </c>
      <c r="B16" s="16" t="s">
        <v>96</v>
      </c>
      <c r="C16" s="17" t="s">
        <v>79</v>
      </c>
      <c r="D16" s="18">
        <f>SUM(E16,M16)</f>
        <v>1325</v>
      </c>
      <c r="E16" s="18">
        <f>SUM(F16:G16,L16)</f>
        <v>895</v>
      </c>
      <c r="F16" s="19">
        <f>SUM(N16,R16,V16,Z16,AD16,AH16)</f>
        <v>0</v>
      </c>
      <c r="G16" s="19">
        <f>SUM(O16,S16,W16,AA16,AE16,AI16)</f>
        <v>780</v>
      </c>
      <c r="H16" s="20"/>
      <c r="I16" s="20">
        <v>750</v>
      </c>
      <c r="J16" s="20"/>
      <c r="K16" s="20"/>
      <c r="L16" s="19">
        <f>SUM(P16,T16,X16,AB16,AF16,AJ16)</f>
        <v>115</v>
      </c>
      <c r="M16" s="18">
        <f>SUM(Q16,U16,Y16,AC16,AG16,AK16)</f>
        <v>430</v>
      </c>
      <c r="N16" s="21"/>
      <c r="O16" s="21">
        <v>165</v>
      </c>
      <c r="P16" s="21">
        <v>20</v>
      </c>
      <c r="Q16" s="21">
        <v>65</v>
      </c>
      <c r="R16" s="21"/>
      <c r="S16" s="21">
        <v>180</v>
      </c>
      <c r="T16" s="21">
        <v>20</v>
      </c>
      <c r="U16" s="21">
        <v>75</v>
      </c>
      <c r="V16" s="21"/>
      <c r="W16" s="21">
        <v>135</v>
      </c>
      <c r="X16" s="21">
        <v>20</v>
      </c>
      <c r="Y16" s="21">
        <v>70</v>
      </c>
      <c r="Z16" s="21"/>
      <c r="AA16" s="21">
        <v>120</v>
      </c>
      <c r="AB16" s="21">
        <v>20</v>
      </c>
      <c r="AC16" s="21">
        <v>60</v>
      </c>
      <c r="AD16" s="21"/>
      <c r="AE16" s="21">
        <v>90</v>
      </c>
      <c r="AF16" s="21">
        <v>20</v>
      </c>
      <c r="AG16" s="21">
        <v>65</v>
      </c>
      <c r="AH16" s="21"/>
      <c r="AI16" s="21">
        <v>90</v>
      </c>
      <c r="AJ16" s="21">
        <v>15</v>
      </c>
      <c r="AK16" s="21">
        <v>95</v>
      </c>
      <c r="AL16" s="21">
        <v>10</v>
      </c>
      <c r="AM16" s="21">
        <v>11</v>
      </c>
      <c r="AN16" s="21">
        <v>9</v>
      </c>
      <c r="AO16" s="21">
        <v>8</v>
      </c>
      <c r="AP16" s="21">
        <v>7</v>
      </c>
      <c r="AQ16" s="21">
        <v>8</v>
      </c>
      <c r="AR16" s="21">
        <v>36</v>
      </c>
      <c r="AS16" s="21">
        <v>53</v>
      </c>
      <c r="AT16" s="21">
        <v>53</v>
      </c>
      <c r="AU16" s="21"/>
      <c r="AV16" s="21"/>
      <c r="AX16" s="22"/>
      <c r="AY16" s="22"/>
    </row>
    <row r="17" spans="1:51" s="9" customFormat="1" ht="35.25">
      <c r="A17" s="15" t="s">
        <v>16</v>
      </c>
      <c r="B17" s="16" t="s">
        <v>21</v>
      </c>
      <c r="C17" s="17" t="s">
        <v>80</v>
      </c>
      <c r="D17" s="18">
        <f>SUM(E17,M17)</f>
        <v>50</v>
      </c>
      <c r="E17" s="18">
        <f>SUM(F17:G17,L17)</f>
        <v>15</v>
      </c>
      <c r="F17" s="19">
        <f>SUM(N17,R17,V17,Z17,AD17,AH17)</f>
        <v>0</v>
      </c>
      <c r="G17" s="19">
        <f>SUM(O17,S17,W17,AA17,AE17,AI17)</f>
        <v>15</v>
      </c>
      <c r="H17" s="20"/>
      <c r="I17" s="20"/>
      <c r="J17" s="20"/>
      <c r="K17" s="20">
        <v>15</v>
      </c>
      <c r="L17" s="19">
        <f>SUM(P17,T17,X17,AB17,AF17,AJ17)</f>
        <v>0</v>
      </c>
      <c r="M17" s="18">
        <f>SUM(Q17,U17,Y17,AC17,AG17,AK17)</f>
        <v>35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15</v>
      </c>
      <c r="AB17" s="21"/>
      <c r="AC17" s="21">
        <v>35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>
        <v>2</v>
      </c>
      <c r="AP17" s="21"/>
      <c r="AQ17" s="21"/>
      <c r="AR17" s="21">
        <v>1</v>
      </c>
      <c r="AS17" s="21">
        <v>2</v>
      </c>
      <c r="AT17" s="21">
        <v>2</v>
      </c>
      <c r="AU17" s="21"/>
      <c r="AV17" s="21"/>
      <c r="AX17" s="22"/>
      <c r="AY17" s="22"/>
    </row>
    <row r="18" spans="1:51" s="23" customFormat="1" ht="45.75">
      <c r="A18" s="8" t="s">
        <v>3</v>
      </c>
      <c r="B18" s="11" t="s">
        <v>6</v>
      </c>
      <c r="C18" s="8"/>
      <c r="D18" s="12">
        <f aca="true" t="shared" si="6" ref="D18:AV18">SUM(D19:D29)</f>
        <v>1850</v>
      </c>
      <c r="E18" s="12">
        <f t="shared" si="6"/>
        <v>680</v>
      </c>
      <c r="F18" s="13">
        <f t="shared" si="6"/>
        <v>195</v>
      </c>
      <c r="G18" s="13">
        <f t="shared" si="6"/>
        <v>300</v>
      </c>
      <c r="H18" s="13">
        <f t="shared" si="6"/>
        <v>240</v>
      </c>
      <c r="I18" s="13">
        <f t="shared" si="6"/>
        <v>0</v>
      </c>
      <c r="J18" s="13">
        <f t="shared" si="6"/>
        <v>60</v>
      </c>
      <c r="K18" s="13">
        <f t="shared" si="6"/>
        <v>0</v>
      </c>
      <c r="L18" s="13">
        <f t="shared" si="6"/>
        <v>185</v>
      </c>
      <c r="M18" s="12">
        <f t="shared" si="6"/>
        <v>1170</v>
      </c>
      <c r="N18" s="13">
        <f t="shared" si="6"/>
        <v>30</v>
      </c>
      <c r="O18" s="13">
        <f t="shared" si="6"/>
        <v>45</v>
      </c>
      <c r="P18" s="13">
        <f t="shared" si="6"/>
        <v>25</v>
      </c>
      <c r="Q18" s="13">
        <f t="shared" si="6"/>
        <v>125</v>
      </c>
      <c r="R18" s="13">
        <f t="shared" si="6"/>
        <v>60</v>
      </c>
      <c r="S18" s="13">
        <f t="shared" si="6"/>
        <v>45</v>
      </c>
      <c r="T18" s="13">
        <f t="shared" si="6"/>
        <v>30</v>
      </c>
      <c r="U18" s="13">
        <f t="shared" si="6"/>
        <v>120</v>
      </c>
      <c r="V18" s="13">
        <f t="shared" si="6"/>
        <v>30</v>
      </c>
      <c r="W18" s="13">
        <f t="shared" si="6"/>
        <v>45</v>
      </c>
      <c r="X18" s="13">
        <f t="shared" si="6"/>
        <v>25</v>
      </c>
      <c r="Y18" s="13">
        <f t="shared" si="6"/>
        <v>195</v>
      </c>
      <c r="Z18" s="13">
        <f t="shared" si="6"/>
        <v>15</v>
      </c>
      <c r="AA18" s="13">
        <f t="shared" si="6"/>
        <v>90</v>
      </c>
      <c r="AB18" s="13">
        <f t="shared" si="6"/>
        <v>35</v>
      </c>
      <c r="AC18" s="13">
        <f t="shared" si="6"/>
        <v>225</v>
      </c>
      <c r="AD18" s="13">
        <f t="shared" si="6"/>
        <v>30</v>
      </c>
      <c r="AE18" s="13">
        <f t="shared" si="6"/>
        <v>45</v>
      </c>
      <c r="AF18" s="13">
        <f t="shared" si="6"/>
        <v>40</v>
      </c>
      <c r="AG18" s="13">
        <f t="shared" si="6"/>
        <v>160</v>
      </c>
      <c r="AH18" s="13">
        <f t="shared" si="6"/>
        <v>30</v>
      </c>
      <c r="AI18" s="13">
        <f t="shared" si="6"/>
        <v>30</v>
      </c>
      <c r="AJ18" s="13">
        <f t="shared" si="6"/>
        <v>30</v>
      </c>
      <c r="AK18" s="13">
        <f t="shared" si="6"/>
        <v>345</v>
      </c>
      <c r="AL18" s="13">
        <f t="shared" si="6"/>
        <v>9</v>
      </c>
      <c r="AM18" s="13">
        <f t="shared" si="6"/>
        <v>10</v>
      </c>
      <c r="AN18" s="13">
        <f t="shared" si="6"/>
        <v>11</v>
      </c>
      <c r="AO18" s="13">
        <f t="shared" si="6"/>
        <v>14</v>
      </c>
      <c r="AP18" s="13">
        <f t="shared" si="6"/>
        <v>11</v>
      </c>
      <c r="AQ18" s="13">
        <f t="shared" si="6"/>
        <v>17</v>
      </c>
      <c r="AR18" s="13">
        <f t="shared" si="6"/>
        <v>28</v>
      </c>
      <c r="AS18" s="13">
        <f t="shared" si="6"/>
        <v>0</v>
      </c>
      <c r="AT18" s="13">
        <f t="shared" si="6"/>
        <v>38</v>
      </c>
      <c r="AU18" s="13">
        <f t="shared" si="6"/>
        <v>0</v>
      </c>
      <c r="AV18" s="13">
        <f t="shared" si="6"/>
        <v>26</v>
      </c>
      <c r="AX18" s="22"/>
      <c r="AY18" s="22"/>
    </row>
    <row r="19" spans="1:51" s="9" customFormat="1" ht="35.25">
      <c r="A19" s="15" t="s">
        <v>15</v>
      </c>
      <c r="B19" s="16" t="s">
        <v>22</v>
      </c>
      <c r="C19" s="17" t="s">
        <v>81</v>
      </c>
      <c r="D19" s="18">
        <f>SUM(E19,M19)</f>
        <v>150</v>
      </c>
      <c r="E19" s="18">
        <f>SUM(F19:G19,L19)</f>
        <v>80</v>
      </c>
      <c r="F19" s="19">
        <f>SUM(N19,R19,V19,Z19,AD19,AH19)</f>
        <v>30</v>
      </c>
      <c r="G19" s="19">
        <f>SUM(O19,S19,W19,AA19,AE19,AI19)</f>
        <v>30</v>
      </c>
      <c r="H19" s="20">
        <v>30</v>
      </c>
      <c r="I19" s="20"/>
      <c r="J19" s="20"/>
      <c r="K19" s="20"/>
      <c r="L19" s="19">
        <f>SUM(P19,T19,X19,AB19,AF19,AJ19)</f>
        <v>20</v>
      </c>
      <c r="M19" s="18">
        <f>SUM(Q19,U19,Y19,AC19,AG19,AK19)</f>
        <v>70</v>
      </c>
      <c r="N19" s="21">
        <v>15</v>
      </c>
      <c r="O19" s="21">
        <v>15</v>
      </c>
      <c r="P19" s="21">
        <v>10</v>
      </c>
      <c r="Q19" s="21">
        <v>35</v>
      </c>
      <c r="R19" s="21">
        <v>15</v>
      </c>
      <c r="S19" s="21">
        <v>15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3</v>
      </c>
      <c r="AM19" s="21">
        <v>3</v>
      </c>
      <c r="AN19" s="21"/>
      <c r="AO19" s="21"/>
      <c r="AP19" s="21"/>
      <c r="AQ19" s="21"/>
      <c r="AR19" s="21">
        <v>3</v>
      </c>
      <c r="AS19" s="21"/>
      <c r="AT19" s="21">
        <v>1</v>
      </c>
      <c r="AU19" s="21"/>
      <c r="AV19" s="21"/>
      <c r="AX19" s="22"/>
      <c r="AY19" s="22"/>
    </row>
    <row r="20" spans="1:51" s="9" customFormat="1" ht="35.25">
      <c r="A20" s="15" t="s">
        <v>16</v>
      </c>
      <c r="B20" s="16" t="s">
        <v>23</v>
      </c>
      <c r="C20" s="17" t="s">
        <v>81</v>
      </c>
      <c r="D20" s="18">
        <f aca="true" t="shared" si="7" ref="D20:D29">SUM(E20,M20)</f>
        <v>175</v>
      </c>
      <c r="E20" s="18">
        <f aca="true" t="shared" si="8" ref="E20:E29">SUM(F20:G20,L20)</f>
        <v>80</v>
      </c>
      <c r="F20" s="19">
        <f aca="true" t="shared" si="9" ref="F20:F29">SUM(N20,R20,V20,Z20,AD20,AH20)</f>
        <v>15</v>
      </c>
      <c r="G20" s="19">
        <f aca="true" t="shared" si="10" ref="G20:G29">SUM(O20,S20,W20,AA20,AE20,AI20)</f>
        <v>45</v>
      </c>
      <c r="H20" s="20">
        <v>45</v>
      </c>
      <c r="I20" s="20"/>
      <c r="J20" s="20"/>
      <c r="K20" s="20"/>
      <c r="L20" s="19">
        <f aca="true" t="shared" si="11" ref="L20:L29">SUM(P20,T20,X20,AB20,AF20,AJ20)</f>
        <v>20</v>
      </c>
      <c r="M20" s="18">
        <f aca="true" t="shared" si="12" ref="M20:M29">SUM(Q20,U20,Y20,AC20,AG20,AK20)</f>
        <v>95</v>
      </c>
      <c r="N20" s="21"/>
      <c r="O20" s="21">
        <v>30</v>
      </c>
      <c r="P20" s="21">
        <v>10</v>
      </c>
      <c r="Q20" s="21">
        <v>60</v>
      </c>
      <c r="R20" s="21">
        <v>15</v>
      </c>
      <c r="S20" s="21">
        <v>15</v>
      </c>
      <c r="T20" s="21">
        <v>10</v>
      </c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>
        <v>3</v>
      </c>
      <c r="AN20" s="21"/>
      <c r="AO20" s="21"/>
      <c r="AP20" s="21"/>
      <c r="AQ20" s="21"/>
      <c r="AR20" s="21">
        <v>3</v>
      </c>
      <c r="AS20" s="21"/>
      <c r="AT20" s="21">
        <v>2</v>
      </c>
      <c r="AU20" s="21"/>
      <c r="AV20" s="21"/>
      <c r="AX20" s="22"/>
      <c r="AY20" s="22"/>
    </row>
    <row r="21" spans="1:51" s="9" customFormat="1" ht="35.25">
      <c r="A21" s="15" t="s">
        <v>17</v>
      </c>
      <c r="B21" s="16" t="s">
        <v>24</v>
      </c>
      <c r="C21" s="17" t="s">
        <v>82</v>
      </c>
      <c r="D21" s="18">
        <f t="shared" si="7"/>
        <v>200</v>
      </c>
      <c r="E21" s="18">
        <f t="shared" si="8"/>
        <v>105</v>
      </c>
      <c r="F21" s="19">
        <f t="shared" si="9"/>
        <v>15</v>
      </c>
      <c r="G21" s="19">
        <f t="shared" si="10"/>
        <v>60</v>
      </c>
      <c r="H21" s="20">
        <v>60</v>
      </c>
      <c r="I21" s="20"/>
      <c r="J21" s="20"/>
      <c r="K21" s="20"/>
      <c r="L21" s="19">
        <f t="shared" si="11"/>
        <v>30</v>
      </c>
      <c r="M21" s="18">
        <f t="shared" si="12"/>
        <v>95</v>
      </c>
      <c r="N21" s="21"/>
      <c r="O21" s="21"/>
      <c r="P21" s="21"/>
      <c r="Q21" s="21"/>
      <c r="R21" s="21"/>
      <c r="S21" s="21"/>
      <c r="T21" s="21"/>
      <c r="U21" s="21"/>
      <c r="V21" s="21">
        <v>15</v>
      </c>
      <c r="W21" s="21">
        <v>30</v>
      </c>
      <c r="X21" s="21">
        <v>15</v>
      </c>
      <c r="Y21" s="21">
        <v>65</v>
      </c>
      <c r="Z21" s="21"/>
      <c r="AA21" s="21">
        <v>30</v>
      </c>
      <c r="AB21" s="21">
        <v>15</v>
      </c>
      <c r="AC21" s="21">
        <v>30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>
        <v>5</v>
      </c>
      <c r="AO21" s="21">
        <v>3</v>
      </c>
      <c r="AP21" s="21"/>
      <c r="AQ21" s="21"/>
      <c r="AR21" s="21">
        <v>4</v>
      </c>
      <c r="AS21" s="21"/>
      <c r="AT21" s="21">
        <v>2</v>
      </c>
      <c r="AU21" s="21"/>
      <c r="AV21" s="21"/>
      <c r="AX21" s="22"/>
      <c r="AY21" s="22"/>
    </row>
    <row r="22" spans="1:51" s="9" customFormat="1" ht="35.25">
      <c r="A22" s="15" t="s">
        <v>18</v>
      </c>
      <c r="B22" s="16" t="s">
        <v>25</v>
      </c>
      <c r="C22" s="17" t="s">
        <v>83</v>
      </c>
      <c r="D22" s="18">
        <f t="shared" si="7"/>
        <v>75</v>
      </c>
      <c r="E22" s="18">
        <f t="shared" si="8"/>
        <v>45</v>
      </c>
      <c r="F22" s="19">
        <f t="shared" si="9"/>
        <v>30</v>
      </c>
      <c r="G22" s="19">
        <f t="shared" si="10"/>
        <v>0</v>
      </c>
      <c r="H22" s="20"/>
      <c r="I22" s="20"/>
      <c r="J22" s="20"/>
      <c r="K22" s="20"/>
      <c r="L22" s="19">
        <f t="shared" si="11"/>
        <v>15</v>
      </c>
      <c r="M22" s="18">
        <f t="shared" si="12"/>
        <v>30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>
        <v>30</v>
      </c>
      <c r="AE22" s="21"/>
      <c r="AF22" s="21">
        <v>15</v>
      </c>
      <c r="AG22" s="21">
        <v>30</v>
      </c>
      <c r="AH22" s="21"/>
      <c r="AI22" s="21"/>
      <c r="AJ22" s="21"/>
      <c r="AK22" s="21"/>
      <c r="AL22" s="21"/>
      <c r="AM22" s="21"/>
      <c r="AN22" s="21"/>
      <c r="AO22" s="21"/>
      <c r="AP22" s="21">
        <v>3</v>
      </c>
      <c r="AQ22" s="21"/>
      <c r="AR22" s="21">
        <v>2</v>
      </c>
      <c r="AS22" s="21"/>
      <c r="AT22" s="21"/>
      <c r="AU22" s="21"/>
      <c r="AV22" s="21"/>
      <c r="AX22" s="22"/>
      <c r="AY22" s="22"/>
    </row>
    <row r="23" spans="1:51" s="9" customFormat="1" ht="35.25">
      <c r="A23" s="15" t="s">
        <v>19</v>
      </c>
      <c r="B23" s="16" t="s">
        <v>26</v>
      </c>
      <c r="C23" s="17" t="s">
        <v>84</v>
      </c>
      <c r="D23" s="18">
        <f t="shared" si="7"/>
        <v>50</v>
      </c>
      <c r="E23" s="18">
        <f t="shared" si="8"/>
        <v>40</v>
      </c>
      <c r="F23" s="19">
        <f t="shared" si="9"/>
        <v>30</v>
      </c>
      <c r="G23" s="19">
        <f t="shared" si="10"/>
        <v>0</v>
      </c>
      <c r="H23" s="20"/>
      <c r="I23" s="20"/>
      <c r="J23" s="20"/>
      <c r="K23" s="20"/>
      <c r="L23" s="19">
        <f t="shared" si="11"/>
        <v>10</v>
      </c>
      <c r="M23" s="18">
        <f t="shared" si="12"/>
        <v>10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>
        <v>30</v>
      </c>
      <c r="AI23" s="21"/>
      <c r="AJ23" s="21">
        <v>10</v>
      </c>
      <c r="AK23" s="21">
        <v>10</v>
      </c>
      <c r="AL23" s="21"/>
      <c r="AM23" s="21"/>
      <c r="AN23" s="21"/>
      <c r="AO23" s="21"/>
      <c r="AP23" s="21"/>
      <c r="AQ23" s="21">
        <v>2</v>
      </c>
      <c r="AR23" s="21">
        <v>2</v>
      </c>
      <c r="AS23" s="21"/>
      <c r="AT23" s="21"/>
      <c r="AU23" s="21"/>
      <c r="AV23" s="21"/>
      <c r="AX23" s="22"/>
      <c r="AY23" s="22"/>
    </row>
    <row r="24" spans="1:51" s="9" customFormat="1" ht="58.5" customHeight="1">
      <c r="A24" s="15" t="s">
        <v>20</v>
      </c>
      <c r="B24" s="16" t="s">
        <v>97</v>
      </c>
      <c r="C24" s="17" t="s">
        <v>85</v>
      </c>
      <c r="D24" s="18">
        <f t="shared" si="7"/>
        <v>275</v>
      </c>
      <c r="E24" s="18">
        <f t="shared" si="8"/>
        <v>135</v>
      </c>
      <c r="F24" s="19">
        <f t="shared" si="9"/>
        <v>45</v>
      </c>
      <c r="G24" s="19">
        <f t="shared" si="10"/>
        <v>60</v>
      </c>
      <c r="H24" s="20">
        <v>60</v>
      </c>
      <c r="I24" s="20"/>
      <c r="J24" s="20"/>
      <c r="K24" s="20"/>
      <c r="L24" s="19">
        <f t="shared" si="11"/>
        <v>30</v>
      </c>
      <c r="M24" s="18">
        <f t="shared" si="12"/>
        <v>140</v>
      </c>
      <c r="N24" s="21"/>
      <c r="O24" s="21"/>
      <c r="P24" s="21"/>
      <c r="Q24" s="21"/>
      <c r="R24" s="21">
        <v>15</v>
      </c>
      <c r="S24" s="21">
        <v>15</v>
      </c>
      <c r="T24" s="21">
        <v>5</v>
      </c>
      <c r="U24" s="21">
        <v>20</v>
      </c>
      <c r="V24" s="21">
        <v>15</v>
      </c>
      <c r="W24" s="21">
        <v>15</v>
      </c>
      <c r="X24" s="21">
        <v>10</v>
      </c>
      <c r="Y24" s="21">
        <v>40</v>
      </c>
      <c r="Z24" s="21">
        <v>15</v>
      </c>
      <c r="AA24" s="21">
        <v>15</v>
      </c>
      <c r="AB24" s="21">
        <v>5</v>
      </c>
      <c r="AC24" s="21">
        <v>40</v>
      </c>
      <c r="AD24" s="21"/>
      <c r="AE24" s="21">
        <v>15</v>
      </c>
      <c r="AF24" s="21">
        <v>10</v>
      </c>
      <c r="AG24" s="21">
        <v>40</v>
      </c>
      <c r="AH24" s="21"/>
      <c r="AI24" s="21"/>
      <c r="AJ24" s="21"/>
      <c r="AK24" s="21"/>
      <c r="AL24" s="21"/>
      <c r="AM24" s="21">
        <v>2</v>
      </c>
      <c r="AN24" s="21">
        <v>3</v>
      </c>
      <c r="AO24" s="21">
        <v>3</v>
      </c>
      <c r="AP24" s="21">
        <v>3</v>
      </c>
      <c r="AQ24" s="21"/>
      <c r="AR24" s="21">
        <v>5</v>
      </c>
      <c r="AS24" s="21"/>
      <c r="AT24" s="21">
        <v>2</v>
      </c>
      <c r="AU24" s="21"/>
      <c r="AV24" s="21"/>
      <c r="AX24" s="22"/>
      <c r="AY24" s="22"/>
    </row>
    <row r="25" spans="1:51" s="9" customFormat="1" ht="35.25">
      <c r="A25" s="15" t="s">
        <v>30</v>
      </c>
      <c r="B25" s="16" t="s">
        <v>98</v>
      </c>
      <c r="C25" s="17" t="s">
        <v>81</v>
      </c>
      <c r="D25" s="18">
        <f t="shared" si="7"/>
        <v>100</v>
      </c>
      <c r="E25" s="18">
        <f t="shared" si="8"/>
        <v>40</v>
      </c>
      <c r="F25" s="19">
        <f t="shared" si="9"/>
        <v>30</v>
      </c>
      <c r="G25" s="19">
        <f t="shared" si="10"/>
        <v>0</v>
      </c>
      <c r="H25" s="20"/>
      <c r="I25" s="20"/>
      <c r="J25" s="20"/>
      <c r="K25" s="20"/>
      <c r="L25" s="19">
        <f t="shared" si="11"/>
        <v>10</v>
      </c>
      <c r="M25" s="18">
        <f t="shared" si="12"/>
        <v>60</v>
      </c>
      <c r="N25" s="21">
        <v>15</v>
      </c>
      <c r="O25" s="21"/>
      <c r="P25" s="21">
        <v>5</v>
      </c>
      <c r="Q25" s="21">
        <v>30</v>
      </c>
      <c r="R25" s="21">
        <v>15</v>
      </c>
      <c r="S25" s="21"/>
      <c r="T25" s="21">
        <v>5</v>
      </c>
      <c r="U25" s="21">
        <v>30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>
        <v>2</v>
      </c>
      <c r="AM25" s="21">
        <v>2</v>
      </c>
      <c r="AN25" s="21"/>
      <c r="AO25" s="21"/>
      <c r="AP25" s="21"/>
      <c r="AQ25" s="21"/>
      <c r="AR25" s="21">
        <v>2</v>
      </c>
      <c r="AS25" s="21"/>
      <c r="AT25" s="21"/>
      <c r="AU25" s="21"/>
      <c r="AV25" s="21"/>
      <c r="AX25" s="22"/>
      <c r="AY25" s="22"/>
    </row>
    <row r="26" spans="1:51" s="9" customFormat="1" ht="35.25">
      <c r="A26" s="15" t="s">
        <v>31</v>
      </c>
      <c r="B26" s="16" t="s">
        <v>99</v>
      </c>
      <c r="C26" s="17" t="s">
        <v>82</v>
      </c>
      <c r="D26" s="18">
        <f t="shared" si="7"/>
        <v>100</v>
      </c>
      <c r="E26" s="18">
        <f t="shared" si="8"/>
        <v>45</v>
      </c>
      <c r="F26" s="19">
        <f t="shared" si="9"/>
        <v>0</v>
      </c>
      <c r="G26" s="19">
        <f t="shared" si="10"/>
        <v>30</v>
      </c>
      <c r="H26" s="20">
        <v>30</v>
      </c>
      <c r="I26" s="20"/>
      <c r="J26" s="20"/>
      <c r="K26" s="20"/>
      <c r="L26" s="19">
        <f t="shared" si="11"/>
        <v>15</v>
      </c>
      <c r="M26" s="18">
        <f t="shared" si="12"/>
        <v>55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v>30</v>
      </c>
      <c r="AB26" s="21">
        <v>15</v>
      </c>
      <c r="AC26" s="21">
        <v>55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4</v>
      </c>
      <c r="AP26" s="21"/>
      <c r="AQ26" s="21"/>
      <c r="AR26" s="21">
        <v>2</v>
      </c>
      <c r="AS26" s="21"/>
      <c r="AT26" s="21">
        <v>4</v>
      </c>
      <c r="AU26" s="21"/>
      <c r="AV26" s="21"/>
      <c r="AX26" s="22"/>
      <c r="AY26" s="22"/>
    </row>
    <row r="27" spans="1:51" s="9" customFormat="1" ht="35.25">
      <c r="A27" s="15" t="s">
        <v>32</v>
      </c>
      <c r="B27" s="16" t="s">
        <v>27</v>
      </c>
      <c r="C27" s="17" t="s">
        <v>80</v>
      </c>
      <c r="D27" s="18">
        <f t="shared" si="7"/>
        <v>25</v>
      </c>
      <c r="E27" s="18">
        <f t="shared" si="8"/>
        <v>15</v>
      </c>
      <c r="F27" s="19">
        <f t="shared" si="9"/>
        <v>0</v>
      </c>
      <c r="G27" s="19">
        <f t="shared" si="10"/>
        <v>15</v>
      </c>
      <c r="H27" s="20">
        <v>15</v>
      </c>
      <c r="I27" s="20"/>
      <c r="J27" s="20"/>
      <c r="K27" s="20"/>
      <c r="L27" s="19">
        <f t="shared" si="11"/>
        <v>0</v>
      </c>
      <c r="M27" s="18">
        <f t="shared" si="12"/>
        <v>10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15</v>
      </c>
      <c r="AB27" s="21"/>
      <c r="AC27" s="21">
        <v>10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1</v>
      </c>
      <c r="AP27" s="21"/>
      <c r="AQ27" s="21"/>
      <c r="AR27" s="21">
        <v>1</v>
      </c>
      <c r="AS27" s="21"/>
      <c r="AT27" s="21">
        <v>1</v>
      </c>
      <c r="AU27" s="21"/>
      <c r="AV27" s="21"/>
      <c r="AX27" s="22"/>
      <c r="AY27" s="22"/>
    </row>
    <row r="28" spans="1:51" s="9" customFormat="1" ht="35.25">
      <c r="A28" s="15" t="s">
        <v>33</v>
      </c>
      <c r="B28" s="16" t="s">
        <v>28</v>
      </c>
      <c r="C28" s="17" t="s">
        <v>86</v>
      </c>
      <c r="D28" s="18">
        <f t="shared" si="7"/>
        <v>400</v>
      </c>
      <c r="E28" s="18">
        <f t="shared" si="8"/>
        <v>95</v>
      </c>
      <c r="F28" s="19">
        <f t="shared" si="9"/>
        <v>0</v>
      </c>
      <c r="G28" s="19">
        <f t="shared" si="10"/>
        <v>60</v>
      </c>
      <c r="H28" s="20"/>
      <c r="I28" s="20"/>
      <c r="J28" s="20">
        <v>60</v>
      </c>
      <c r="K28" s="20"/>
      <c r="L28" s="19">
        <f t="shared" si="11"/>
        <v>35</v>
      </c>
      <c r="M28" s="18">
        <f t="shared" si="12"/>
        <v>305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30</v>
      </c>
      <c r="AF28" s="21">
        <v>15</v>
      </c>
      <c r="AG28" s="21">
        <v>30</v>
      </c>
      <c r="AH28" s="21"/>
      <c r="AI28" s="21">
        <v>30</v>
      </c>
      <c r="AJ28" s="21">
        <v>20</v>
      </c>
      <c r="AK28" s="21">
        <v>275</v>
      </c>
      <c r="AL28" s="21"/>
      <c r="AM28" s="21"/>
      <c r="AN28" s="21"/>
      <c r="AO28" s="21"/>
      <c r="AP28" s="21">
        <v>3</v>
      </c>
      <c r="AQ28" s="21">
        <v>13</v>
      </c>
      <c r="AR28" s="21">
        <v>4</v>
      </c>
      <c r="AS28" s="21"/>
      <c r="AT28" s="21">
        <v>16</v>
      </c>
      <c r="AU28" s="21"/>
      <c r="AV28" s="21">
        <v>16</v>
      </c>
      <c r="AX28" s="22"/>
      <c r="AY28" s="22"/>
    </row>
    <row r="29" spans="1:51" s="9" customFormat="1" ht="31.5" customHeight="1">
      <c r="A29" s="15" t="s">
        <v>34</v>
      </c>
      <c r="B29" s="16" t="s">
        <v>29</v>
      </c>
      <c r="C29" s="17" t="s">
        <v>87</v>
      </c>
      <c r="D29" s="18">
        <f t="shared" si="7"/>
        <v>300</v>
      </c>
      <c r="E29" s="18">
        <f t="shared" si="8"/>
        <v>0</v>
      </c>
      <c r="F29" s="19">
        <f t="shared" si="9"/>
        <v>0</v>
      </c>
      <c r="G29" s="19">
        <f t="shared" si="10"/>
        <v>0</v>
      </c>
      <c r="H29" s="20"/>
      <c r="I29" s="20"/>
      <c r="J29" s="20"/>
      <c r="K29" s="20"/>
      <c r="L29" s="19">
        <f t="shared" si="11"/>
        <v>0</v>
      </c>
      <c r="M29" s="18">
        <f t="shared" si="12"/>
        <v>300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>
        <v>90</v>
      </c>
      <c r="Z29" s="21"/>
      <c r="AA29" s="21"/>
      <c r="AB29" s="21"/>
      <c r="AC29" s="21">
        <v>90</v>
      </c>
      <c r="AD29" s="21"/>
      <c r="AE29" s="21"/>
      <c r="AF29" s="21"/>
      <c r="AG29" s="21">
        <v>60</v>
      </c>
      <c r="AH29" s="21"/>
      <c r="AI29" s="21"/>
      <c r="AJ29" s="21"/>
      <c r="AK29" s="21">
        <v>60</v>
      </c>
      <c r="AL29" s="21"/>
      <c r="AM29" s="21"/>
      <c r="AN29" s="21">
        <v>3</v>
      </c>
      <c r="AO29" s="21">
        <v>3</v>
      </c>
      <c r="AP29" s="21">
        <v>2</v>
      </c>
      <c r="AQ29" s="21">
        <v>2</v>
      </c>
      <c r="AR29" s="21"/>
      <c r="AS29" s="21"/>
      <c r="AT29" s="21">
        <v>10</v>
      </c>
      <c r="AU29" s="21"/>
      <c r="AV29" s="21">
        <v>10</v>
      </c>
      <c r="AX29" s="22"/>
      <c r="AY29" s="22"/>
    </row>
    <row r="30" spans="1:51" s="14" customFormat="1" ht="45.75">
      <c r="A30" s="8" t="s">
        <v>8</v>
      </c>
      <c r="B30" s="11" t="s">
        <v>100</v>
      </c>
      <c r="C30" s="8"/>
      <c r="D30" s="12">
        <f aca="true" t="shared" si="13" ref="D30:AV30">SUM(D31:D41)</f>
        <v>780</v>
      </c>
      <c r="E30" s="12">
        <f t="shared" si="13"/>
        <v>485</v>
      </c>
      <c r="F30" s="13">
        <f t="shared" si="13"/>
        <v>155</v>
      </c>
      <c r="G30" s="13">
        <f t="shared" si="13"/>
        <v>255</v>
      </c>
      <c r="H30" s="13">
        <f t="shared" si="13"/>
        <v>255</v>
      </c>
      <c r="I30" s="13">
        <f t="shared" si="13"/>
        <v>0</v>
      </c>
      <c r="J30" s="13">
        <f t="shared" si="13"/>
        <v>0</v>
      </c>
      <c r="K30" s="13">
        <f t="shared" si="13"/>
        <v>0</v>
      </c>
      <c r="L30" s="13">
        <f t="shared" si="13"/>
        <v>75</v>
      </c>
      <c r="M30" s="12">
        <f t="shared" si="13"/>
        <v>295</v>
      </c>
      <c r="N30" s="13">
        <f t="shared" si="13"/>
        <v>0</v>
      </c>
      <c r="O30" s="13">
        <f t="shared" si="13"/>
        <v>0</v>
      </c>
      <c r="P30" s="13">
        <f t="shared" si="13"/>
        <v>0</v>
      </c>
      <c r="Q30" s="13">
        <f t="shared" si="13"/>
        <v>0</v>
      </c>
      <c r="R30" s="13">
        <f t="shared" si="13"/>
        <v>45</v>
      </c>
      <c r="S30" s="13">
        <f t="shared" si="13"/>
        <v>75</v>
      </c>
      <c r="T30" s="13">
        <f t="shared" si="13"/>
        <v>0</v>
      </c>
      <c r="U30" s="13">
        <f t="shared" si="13"/>
        <v>15</v>
      </c>
      <c r="V30" s="13">
        <f t="shared" si="13"/>
        <v>65</v>
      </c>
      <c r="W30" s="13">
        <f t="shared" si="13"/>
        <v>30</v>
      </c>
      <c r="X30" s="13">
        <f t="shared" si="13"/>
        <v>15</v>
      </c>
      <c r="Y30" s="13">
        <f t="shared" si="13"/>
        <v>60</v>
      </c>
      <c r="Z30" s="13">
        <f t="shared" si="13"/>
        <v>45</v>
      </c>
      <c r="AA30" s="13">
        <f t="shared" si="13"/>
        <v>45</v>
      </c>
      <c r="AB30" s="13">
        <f t="shared" si="13"/>
        <v>10</v>
      </c>
      <c r="AC30" s="13">
        <f t="shared" si="13"/>
        <v>55</v>
      </c>
      <c r="AD30" s="13">
        <f t="shared" si="13"/>
        <v>0</v>
      </c>
      <c r="AE30" s="13">
        <f t="shared" si="13"/>
        <v>75</v>
      </c>
      <c r="AF30" s="13">
        <f t="shared" si="13"/>
        <v>25</v>
      </c>
      <c r="AG30" s="13">
        <f t="shared" si="13"/>
        <v>100</v>
      </c>
      <c r="AH30" s="13">
        <f t="shared" si="13"/>
        <v>0</v>
      </c>
      <c r="AI30" s="13">
        <f t="shared" si="13"/>
        <v>30</v>
      </c>
      <c r="AJ30" s="13">
        <f t="shared" si="13"/>
        <v>25</v>
      </c>
      <c r="AK30" s="13">
        <f t="shared" si="13"/>
        <v>65</v>
      </c>
      <c r="AL30" s="13">
        <f t="shared" si="13"/>
        <v>0</v>
      </c>
      <c r="AM30" s="13">
        <f t="shared" si="13"/>
        <v>5</v>
      </c>
      <c r="AN30" s="13">
        <f t="shared" si="13"/>
        <v>7</v>
      </c>
      <c r="AO30" s="13">
        <f t="shared" si="13"/>
        <v>6</v>
      </c>
      <c r="AP30" s="13">
        <f t="shared" si="13"/>
        <v>8</v>
      </c>
      <c r="AQ30" s="13">
        <f t="shared" si="13"/>
        <v>5</v>
      </c>
      <c r="AR30" s="13">
        <f t="shared" si="13"/>
        <v>18</v>
      </c>
      <c r="AS30" s="13">
        <f t="shared" si="13"/>
        <v>0</v>
      </c>
      <c r="AT30" s="13">
        <f t="shared" si="13"/>
        <v>19</v>
      </c>
      <c r="AU30" s="13">
        <f t="shared" si="13"/>
        <v>0</v>
      </c>
      <c r="AV30" s="13">
        <f t="shared" si="13"/>
        <v>31</v>
      </c>
      <c r="AX30" s="22"/>
      <c r="AY30" s="22"/>
    </row>
    <row r="31" spans="1:51" s="9" customFormat="1" ht="63" customHeight="1">
      <c r="A31" s="15" t="s">
        <v>15</v>
      </c>
      <c r="B31" s="16" t="s">
        <v>101</v>
      </c>
      <c r="C31" s="17" t="s">
        <v>76</v>
      </c>
      <c r="D31" s="18">
        <f>SUM(E31,M31)</f>
        <v>30</v>
      </c>
      <c r="E31" s="18">
        <f>SUM(F31:G31,L31)</f>
        <v>30</v>
      </c>
      <c r="F31" s="19">
        <f>SUM(N31,R31,V31,Z31,AD31,AH31)</f>
        <v>30</v>
      </c>
      <c r="G31" s="19">
        <f>SUM(O31,S31,W31,AA31,AE31,AI31)</f>
        <v>0</v>
      </c>
      <c r="H31" s="20"/>
      <c r="I31" s="20"/>
      <c r="J31" s="20"/>
      <c r="K31" s="20"/>
      <c r="L31" s="19">
        <f>SUM(P31,T31,X31,AB31,AF31,AJ31)</f>
        <v>0</v>
      </c>
      <c r="M31" s="18">
        <f>SUM(Q31,U31,Y31,AC31,AG31,AK31)</f>
        <v>0</v>
      </c>
      <c r="N31" s="21"/>
      <c r="O31" s="21"/>
      <c r="P31" s="21"/>
      <c r="Q31" s="21"/>
      <c r="R31" s="21">
        <v>30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>
        <v>1</v>
      </c>
      <c r="AN31" s="21"/>
      <c r="AO31" s="21"/>
      <c r="AP31" s="21"/>
      <c r="AQ31" s="21"/>
      <c r="AR31" s="21">
        <v>1</v>
      </c>
      <c r="AS31" s="21"/>
      <c r="AT31" s="21"/>
      <c r="AU31" s="21"/>
      <c r="AV31" s="21">
        <v>1</v>
      </c>
      <c r="AX31" s="22"/>
      <c r="AY31" s="22"/>
    </row>
    <row r="32" spans="1:51" s="9" customFormat="1" ht="35.25">
      <c r="A32" s="15" t="s">
        <v>16</v>
      </c>
      <c r="B32" s="16" t="s">
        <v>102</v>
      </c>
      <c r="C32" s="17" t="s">
        <v>89</v>
      </c>
      <c r="D32" s="18">
        <f aca="true" t="shared" si="14" ref="D32:D41">SUM(E32,M32)</f>
        <v>25</v>
      </c>
      <c r="E32" s="18">
        <f aca="true" t="shared" si="15" ref="E32:E41">SUM(F32:G32,L32)</f>
        <v>20</v>
      </c>
      <c r="F32" s="19">
        <f aca="true" t="shared" si="16" ref="F32:F41">SUM(N32,R32,V32,Z32,AD32,AH32)</f>
        <v>15</v>
      </c>
      <c r="G32" s="19">
        <f aca="true" t="shared" si="17" ref="G32:G41">SUM(O32,S32,W32,AA32,AE32,AI32)</f>
        <v>0</v>
      </c>
      <c r="H32" s="20"/>
      <c r="I32" s="20"/>
      <c r="J32" s="20"/>
      <c r="K32" s="20"/>
      <c r="L32" s="19">
        <f aca="true" t="shared" si="18" ref="L32:L41">SUM(P32,T32,X32,AB32,AF32,AJ32)</f>
        <v>5</v>
      </c>
      <c r="M32" s="18">
        <f aca="true" t="shared" si="19" ref="M32:M41">SUM(Q32,U32,Y32,AC32,AG32,AK32)</f>
        <v>5</v>
      </c>
      <c r="N32" s="21"/>
      <c r="O32" s="21"/>
      <c r="P32" s="21"/>
      <c r="Q32" s="21"/>
      <c r="R32" s="21"/>
      <c r="S32" s="21"/>
      <c r="T32" s="21"/>
      <c r="U32" s="21"/>
      <c r="V32" s="21">
        <v>15</v>
      </c>
      <c r="W32" s="21"/>
      <c r="X32" s="21">
        <v>5</v>
      </c>
      <c r="Y32" s="21">
        <v>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1</v>
      </c>
      <c r="AO32" s="21"/>
      <c r="AP32" s="21"/>
      <c r="AQ32" s="21"/>
      <c r="AR32" s="21">
        <v>1</v>
      </c>
      <c r="AS32" s="21"/>
      <c r="AT32" s="21"/>
      <c r="AU32" s="21"/>
      <c r="AV32" s="21">
        <v>1</v>
      </c>
      <c r="AX32" s="22"/>
      <c r="AY32" s="22"/>
    </row>
    <row r="33" spans="1:51" s="9" customFormat="1" ht="35.25">
      <c r="A33" s="15" t="s">
        <v>17</v>
      </c>
      <c r="B33" s="16" t="s">
        <v>90</v>
      </c>
      <c r="C33" s="17" t="s">
        <v>89</v>
      </c>
      <c r="D33" s="18">
        <f t="shared" si="14"/>
        <v>50</v>
      </c>
      <c r="E33" s="18">
        <f t="shared" si="15"/>
        <v>35</v>
      </c>
      <c r="F33" s="19">
        <f t="shared" si="16"/>
        <v>30</v>
      </c>
      <c r="G33" s="19">
        <f t="shared" si="17"/>
        <v>0</v>
      </c>
      <c r="H33" s="20"/>
      <c r="I33" s="20"/>
      <c r="J33" s="20"/>
      <c r="K33" s="20"/>
      <c r="L33" s="19">
        <f t="shared" si="18"/>
        <v>5</v>
      </c>
      <c r="M33" s="18">
        <f t="shared" si="19"/>
        <v>15</v>
      </c>
      <c r="N33" s="21"/>
      <c r="O33" s="21"/>
      <c r="P33" s="21"/>
      <c r="Q33" s="21"/>
      <c r="R33" s="21"/>
      <c r="S33" s="21"/>
      <c r="T33" s="21"/>
      <c r="U33" s="21"/>
      <c r="V33" s="21">
        <v>30</v>
      </c>
      <c r="W33" s="21"/>
      <c r="X33" s="21">
        <v>5</v>
      </c>
      <c r="Y33" s="21">
        <v>15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2</v>
      </c>
      <c r="AO33" s="21"/>
      <c r="AP33" s="21"/>
      <c r="AQ33" s="21"/>
      <c r="AR33" s="21">
        <v>1</v>
      </c>
      <c r="AS33" s="21"/>
      <c r="AT33" s="21"/>
      <c r="AU33" s="21"/>
      <c r="AV33" s="21">
        <v>2</v>
      </c>
      <c r="AX33" s="22"/>
      <c r="AY33" s="22"/>
    </row>
    <row r="34" spans="1:51" s="9" customFormat="1" ht="54" customHeight="1">
      <c r="A34" s="15" t="s">
        <v>18</v>
      </c>
      <c r="B34" s="16" t="s">
        <v>91</v>
      </c>
      <c r="C34" s="17" t="s">
        <v>80</v>
      </c>
      <c r="D34" s="18">
        <f t="shared" si="14"/>
        <v>50</v>
      </c>
      <c r="E34" s="18">
        <f t="shared" si="15"/>
        <v>35</v>
      </c>
      <c r="F34" s="19">
        <f t="shared" si="16"/>
        <v>30</v>
      </c>
      <c r="G34" s="19">
        <f t="shared" si="17"/>
        <v>0</v>
      </c>
      <c r="H34" s="20"/>
      <c r="I34" s="20"/>
      <c r="J34" s="20"/>
      <c r="K34" s="20"/>
      <c r="L34" s="19">
        <f t="shared" si="18"/>
        <v>5</v>
      </c>
      <c r="M34" s="18">
        <f t="shared" si="19"/>
        <v>15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>
        <v>30</v>
      </c>
      <c r="AA34" s="21"/>
      <c r="AB34" s="21">
        <v>5</v>
      </c>
      <c r="AC34" s="21">
        <v>15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2</v>
      </c>
      <c r="AP34" s="21"/>
      <c r="AQ34" s="21"/>
      <c r="AR34" s="21">
        <v>1</v>
      </c>
      <c r="AS34" s="21"/>
      <c r="AT34" s="21"/>
      <c r="AU34" s="21"/>
      <c r="AV34" s="21">
        <v>2</v>
      </c>
      <c r="AX34" s="22"/>
      <c r="AY34" s="22"/>
    </row>
    <row r="35" spans="1:51" s="9" customFormat="1" ht="35.25">
      <c r="A35" s="15" t="s">
        <v>19</v>
      </c>
      <c r="B35" s="16" t="s">
        <v>106</v>
      </c>
      <c r="C35" s="17" t="s">
        <v>83</v>
      </c>
      <c r="D35" s="18">
        <f t="shared" si="14"/>
        <v>175</v>
      </c>
      <c r="E35" s="18">
        <f t="shared" si="15"/>
        <v>135</v>
      </c>
      <c r="F35" s="19">
        <f t="shared" si="16"/>
        <v>30</v>
      </c>
      <c r="G35" s="19">
        <f t="shared" si="17"/>
        <v>90</v>
      </c>
      <c r="H35" s="20">
        <v>90</v>
      </c>
      <c r="I35" s="20"/>
      <c r="J35" s="20"/>
      <c r="K35" s="20"/>
      <c r="L35" s="19">
        <f t="shared" si="18"/>
        <v>15</v>
      </c>
      <c r="M35" s="18">
        <f t="shared" si="19"/>
        <v>40</v>
      </c>
      <c r="N35" s="21"/>
      <c r="O35" s="21"/>
      <c r="P35" s="21"/>
      <c r="Q35" s="21"/>
      <c r="R35" s="21"/>
      <c r="S35" s="21"/>
      <c r="T35" s="21"/>
      <c r="U35" s="21"/>
      <c r="V35" s="21">
        <v>15</v>
      </c>
      <c r="W35" s="21">
        <v>30</v>
      </c>
      <c r="X35" s="21"/>
      <c r="Y35" s="21">
        <v>5</v>
      </c>
      <c r="Z35" s="21">
        <v>15</v>
      </c>
      <c r="AA35" s="21">
        <v>30</v>
      </c>
      <c r="AB35" s="21"/>
      <c r="AC35" s="21">
        <v>5</v>
      </c>
      <c r="AD35" s="21"/>
      <c r="AE35" s="21">
        <v>30</v>
      </c>
      <c r="AF35" s="21">
        <v>15</v>
      </c>
      <c r="AG35" s="21">
        <v>30</v>
      </c>
      <c r="AH35" s="21"/>
      <c r="AI35" s="21"/>
      <c r="AJ35" s="21"/>
      <c r="AK35" s="21"/>
      <c r="AL35" s="21"/>
      <c r="AM35" s="21"/>
      <c r="AN35" s="21">
        <v>2</v>
      </c>
      <c r="AO35" s="21">
        <v>2</v>
      </c>
      <c r="AP35" s="21">
        <v>3</v>
      </c>
      <c r="AQ35" s="21"/>
      <c r="AR35" s="21">
        <v>5</v>
      </c>
      <c r="AS35" s="21"/>
      <c r="AT35" s="21">
        <v>3</v>
      </c>
      <c r="AU35" s="21"/>
      <c r="AV35" s="21">
        <v>7</v>
      </c>
      <c r="AX35" s="22"/>
      <c r="AY35" s="22"/>
    </row>
    <row r="36" spans="1:51" s="9" customFormat="1" ht="35.25">
      <c r="A36" s="15" t="s">
        <v>20</v>
      </c>
      <c r="B36" s="16" t="s">
        <v>92</v>
      </c>
      <c r="C36" s="17" t="s">
        <v>76</v>
      </c>
      <c r="D36" s="18">
        <f t="shared" si="14"/>
        <v>75</v>
      </c>
      <c r="E36" s="18">
        <f t="shared" si="15"/>
        <v>60</v>
      </c>
      <c r="F36" s="19">
        <f t="shared" si="16"/>
        <v>15</v>
      </c>
      <c r="G36" s="19">
        <f t="shared" si="17"/>
        <v>45</v>
      </c>
      <c r="H36" s="20">
        <v>45</v>
      </c>
      <c r="I36" s="20"/>
      <c r="J36" s="20"/>
      <c r="K36" s="20"/>
      <c r="L36" s="19">
        <f t="shared" si="18"/>
        <v>0</v>
      </c>
      <c r="M36" s="18">
        <f t="shared" si="19"/>
        <v>15</v>
      </c>
      <c r="N36" s="21"/>
      <c r="O36" s="21"/>
      <c r="P36" s="21"/>
      <c r="Q36" s="21"/>
      <c r="R36" s="21">
        <v>15</v>
      </c>
      <c r="S36" s="21">
        <v>45</v>
      </c>
      <c r="T36" s="21"/>
      <c r="U36" s="21">
        <v>15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3</v>
      </c>
      <c r="AN36" s="21"/>
      <c r="AO36" s="21"/>
      <c r="AP36" s="21"/>
      <c r="AQ36" s="21"/>
      <c r="AR36" s="21">
        <v>2</v>
      </c>
      <c r="AS36" s="21"/>
      <c r="AT36" s="21">
        <v>2</v>
      </c>
      <c r="AU36" s="21"/>
      <c r="AV36" s="21">
        <v>3</v>
      </c>
      <c r="AX36" s="22"/>
      <c r="AY36" s="22"/>
    </row>
    <row r="37" spans="1:51" s="9" customFormat="1" ht="35.25">
      <c r="A37" s="15" t="s">
        <v>30</v>
      </c>
      <c r="B37" s="16" t="s">
        <v>93</v>
      </c>
      <c r="C37" s="17" t="s">
        <v>89</v>
      </c>
      <c r="D37" s="18">
        <f t="shared" si="14"/>
        <v>25</v>
      </c>
      <c r="E37" s="18">
        <f t="shared" si="15"/>
        <v>10</v>
      </c>
      <c r="F37" s="19">
        <f t="shared" si="16"/>
        <v>5</v>
      </c>
      <c r="G37" s="19">
        <f t="shared" si="17"/>
        <v>0</v>
      </c>
      <c r="H37" s="20"/>
      <c r="I37" s="20"/>
      <c r="J37" s="20"/>
      <c r="K37" s="20"/>
      <c r="L37" s="19">
        <f t="shared" si="18"/>
        <v>5</v>
      </c>
      <c r="M37" s="18">
        <f t="shared" si="19"/>
        <v>15</v>
      </c>
      <c r="N37" s="21"/>
      <c r="O37" s="21"/>
      <c r="P37" s="21"/>
      <c r="Q37" s="21"/>
      <c r="R37" s="21"/>
      <c r="S37" s="21"/>
      <c r="T37" s="21"/>
      <c r="U37" s="21"/>
      <c r="V37" s="21">
        <v>5</v>
      </c>
      <c r="W37" s="21"/>
      <c r="X37" s="21">
        <v>5</v>
      </c>
      <c r="Y37" s="21">
        <v>15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1</v>
      </c>
      <c r="AO37" s="21"/>
      <c r="AP37" s="21"/>
      <c r="AQ37" s="21"/>
      <c r="AR37" s="21">
        <v>1</v>
      </c>
      <c r="AS37" s="21"/>
      <c r="AT37" s="21"/>
      <c r="AU37" s="21"/>
      <c r="AV37" s="21">
        <v>1</v>
      </c>
      <c r="AX37" s="22"/>
      <c r="AY37" s="22"/>
    </row>
    <row r="38" spans="1:51" s="9" customFormat="1" ht="35.25">
      <c r="A38" s="15" t="s">
        <v>31</v>
      </c>
      <c r="B38" s="16" t="s">
        <v>94</v>
      </c>
      <c r="C38" s="17" t="s">
        <v>76</v>
      </c>
      <c r="D38" s="18">
        <f t="shared" si="14"/>
        <v>30</v>
      </c>
      <c r="E38" s="18">
        <f t="shared" si="15"/>
        <v>30</v>
      </c>
      <c r="F38" s="19">
        <f t="shared" si="16"/>
        <v>0</v>
      </c>
      <c r="G38" s="19">
        <f t="shared" si="17"/>
        <v>30</v>
      </c>
      <c r="H38" s="20">
        <v>30</v>
      </c>
      <c r="I38" s="20"/>
      <c r="J38" s="20"/>
      <c r="K38" s="20"/>
      <c r="L38" s="19">
        <f t="shared" si="18"/>
        <v>0</v>
      </c>
      <c r="M38" s="18">
        <f t="shared" si="19"/>
        <v>0</v>
      </c>
      <c r="N38" s="21"/>
      <c r="O38" s="21"/>
      <c r="P38" s="21"/>
      <c r="Q38" s="21"/>
      <c r="R38" s="21"/>
      <c r="S38" s="21">
        <v>30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1</v>
      </c>
      <c r="AN38" s="21"/>
      <c r="AO38" s="21"/>
      <c r="AP38" s="21"/>
      <c r="AQ38" s="21"/>
      <c r="AR38" s="21">
        <v>1</v>
      </c>
      <c r="AS38" s="21"/>
      <c r="AT38" s="21">
        <v>1</v>
      </c>
      <c r="AU38" s="21"/>
      <c r="AV38" s="21">
        <v>1</v>
      </c>
      <c r="AX38" s="22"/>
      <c r="AY38" s="22"/>
    </row>
    <row r="39" spans="1:51" s="9" customFormat="1" ht="51.75" customHeight="1">
      <c r="A39" s="15" t="s">
        <v>32</v>
      </c>
      <c r="B39" s="16" t="s">
        <v>103</v>
      </c>
      <c r="C39" s="17" t="s">
        <v>78</v>
      </c>
      <c r="D39" s="18">
        <f t="shared" si="14"/>
        <v>75</v>
      </c>
      <c r="E39" s="18">
        <f t="shared" si="15"/>
        <v>55</v>
      </c>
      <c r="F39" s="19">
        <f t="shared" si="16"/>
        <v>0</v>
      </c>
      <c r="G39" s="19">
        <f t="shared" si="17"/>
        <v>45</v>
      </c>
      <c r="H39" s="20">
        <v>45</v>
      </c>
      <c r="I39" s="20"/>
      <c r="J39" s="20"/>
      <c r="K39" s="20"/>
      <c r="L39" s="19">
        <f t="shared" si="18"/>
        <v>10</v>
      </c>
      <c r="M39" s="18">
        <f t="shared" si="19"/>
        <v>20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15</v>
      </c>
      <c r="AB39" s="21">
        <v>5</v>
      </c>
      <c r="AC39" s="21">
        <v>5</v>
      </c>
      <c r="AD39" s="21"/>
      <c r="AE39" s="21">
        <v>30</v>
      </c>
      <c r="AF39" s="21">
        <v>5</v>
      </c>
      <c r="AG39" s="21">
        <v>15</v>
      </c>
      <c r="AH39" s="21"/>
      <c r="AI39" s="21"/>
      <c r="AJ39" s="21"/>
      <c r="AK39" s="21"/>
      <c r="AL39" s="21"/>
      <c r="AM39" s="21"/>
      <c r="AN39" s="21"/>
      <c r="AO39" s="21">
        <v>1</v>
      </c>
      <c r="AP39" s="21">
        <v>2</v>
      </c>
      <c r="AQ39" s="21"/>
      <c r="AR39" s="21">
        <v>2</v>
      </c>
      <c r="AS39" s="21"/>
      <c r="AT39" s="21">
        <v>3</v>
      </c>
      <c r="AU39" s="21"/>
      <c r="AV39" s="21">
        <v>3</v>
      </c>
      <c r="AX39" s="22"/>
      <c r="AY39" s="22"/>
    </row>
    <row r="40" spans="1:51" s="9" customFormat="1" ht="35.25">
      <c r="A40" s="15" t="s">
        <v>33</v>
      </c>
      <c r="B40" s="16" t="s">
        <v>104</v>
      </c>
      <c r="C40" s="17" t="s">
        <v>84</v>
      </c>
      <c r="D40" s="18">
        <f t="shared" si="14"/>
        <v>75</v>
      </c>
      <c r="E40" s="18">
        <f t="shared" si="15"/>
        <v>55</v>
      </c>
      <c r="F40" s="19">
        <f t="shared" si="16"/>
        <v>0</v>
      </c>
      <c r="G40" s="19">
        <f t="shared" si="17"/>
        <v>45</v>
      </c>
      <c r="H40" s="20">
        <v>45</v>
      </c>
      <c r="I40" s="20"/>
      <c r="J40" s="20"/>
      <c r="K40" s="20"/>
      <c r="L40" s="19">
        <f t="shared" si="18"/>
        <v>10</v>
      </c>
      <c r="M40" s="18">
        <f t="shared" si="19"/>
        <v>20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15</v>
      </c>
      <c r="AF40" s="21">
        <v>5</v>
      </c>
      <c r="AG40" s="21">
        <v>5</v>
      </c>
      <c r="AH40" s="21"/>
      <c r="AI40" s="21">
        <v>30</v>
      </c>
      <c r="AJ40" s="21">
        <v>5</v>
      </c>
      <c r="AK40" s="21">
        <v>15</v>
      </c>
      <c r="AL40" s="21"/>
      <c r="AM40" s="21"/>
      <c r="AN40" s="21"/>
      <c r="AO40" s="21"/>
      <c r="AP40" s="21">
        <v>1</v>
      </c>
      <c r="AQ40" s="21">
        <v>2</v>
      </c>
      <c r="AR40" s="21">
        <v>2</v>
      </c>
      <c r="AS40" s="21"/>
      <c r="AT40" s="21">
        <v>3</v>
      </c>
      <c r="AU40" s="21"/>
      <c r="AV40" s="21">
        <v>3</v>
      </c>
      <c r="AX40" s="22"/>
      <c r="AY40" s="22"/>
    </row>
    <row r="41" spans="1:51" s="9" customFormat="1" ht="35.25">
      <c r="A41" s="15" t="s">
        <v>34</v>
      </c>
      <c r="B41" s="16" t="s">
        <v>95</v>
      </c>
      <c r="C41" s="17" t="s">
        <v>84</v>
      </c>
      <c r="D41" s="18">
        <f t="shared" si="14"/>
        <v>170</v>
      </c>
      <c r="E41" s="18">
        <f t="shared" si="15"/>
        <v>20</v>
      </c>
      <c r="F41" s="19">
        <f t="shared" si="16"/>
        <v>0</v>
      </c>
      <c r="G41" s="19">
        <f t="shared" si="17"/>
        <v>0</v>
      </c>
      <c r="H41" s="20"/>
      <c r="I41" s="20"/>
      <c r="J41" s="20"/>
      <c r="K41" s="20"/>
      <c r="L41" s="19">
        <f t="shared" si="18"/>
        <v>20</v>
      </c>
      <c r="M41" s="18">
        <f t="shared" si="19"/>
        <v>150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20</v>
      </c>
      <c r="Z41" s="21"/>
      <c r="AA41" s="21"/>
      <c r="AB41" s="21"/>
      <c r="AC41" s="21">
        <v>30</v>
      </c>
      <c r="AD41" s="21"/>
      <c r="AE41" s="21"/>
      <c r="AF41" s="21"/>
      <c r="AG41" s="21">
        <v>50</v>
      </c>
      <c r="AH41" s="21"/>
      <c r="AI41" s="21"/>
      <c r="AJ41" s="21">
        <v>20</v>
      </c>
      <c r="AK41" s="21">
        <v>50</v>
      </c>
      <c r="AL41" s="21"/>
      <c r="AM41" s="21"/>
      <c r="AN41" s="21">
        <v>1</v>
      </c>
      <c r="AO41" s="21">
        <v>1</v>
      </c>
      <c r="AP41" s="21">
        <v>2</v>
      </c>
      <c r="AQ41" s="21">
        <v>3</v>
      </c>
      <c r="AR41" s="21">
        <v>1</v>
      </c>
      <c r="AS41" s="21"/>
      <c r="AT41" s="21">
        <v>7</v>
      </c>
      <c r="AU41" s="21"/>
      <c r="AV41" s="21">
        <v>7</v>
      </c>
      <c r="AX41" s="22"/>
      <c r="AY41" s="22"/>
    </row>
    <row r="42" spans="1:48" s="9" customFormat="1" ht="35.25">
      <c r="A42" s="38" t="s">
        <v>105</v>
      </c>
      <c r="B42" s="39"/>
      <c r="C42" s="40"/>
      <c r="D42" s="37">
        <f>SUM(D8,D15,D18,D30)</f>
        <v>4560</v>
      </c>
      <c r="E42" s="37">
        <f aca="true" t="shared" si="20" ref="E42:AV42">SUM(E8,E15,E18,E30)</f>
        <v>2390</v>
      </c>
      <c r="F42" s="37">
        <f t="shared" si="20"/>
        <v>380</v>
      </c>
      <c r="G42" s="37">
        <f t="shared" si="20"/>
        <v>1560</v>
      </c>
      <c r="H42" s="37">
        <f t="shared" si="20"/>
        <v>495</v>
      </c>
      <c r="I42" s="37">
        <f t="shared" si="20"/>
        <v>960</v>
      </c>
      <c r="J42" s="37">
        <f t="shared" si="20"/>
        <v>60</v>
      </c>
      <c r="K42" s="37">
        <f t="shared" si="20"/>
        <v>15</v>
      </c>
      <c r="L42" s="37">
        <f t="shared" si="20"/>
        <v>450</v>
      </c>
      <c r="M42" s="37">
        <f t="shared" si="20"/>
        <v>2170</v>
      </c>
      <c r="N42" s="18">
        <f t="shared" si="20"/>
        <v>30</v>
      </c>
      <c r="O42" s="18">
        <f t="shared" si="20"/>
        <v>345</v>
      </c>
      <c r="P42" s="18">
        <f t="shared" si="20"/>
        <v>85</v>
      </c>
      <c r="Q42" s="18">
        <f t="shared" si="20"/>
        <v>295</v>
      </c>
      <c r="R42" s="18">
        <f t="shared" si="20"/>
        <v>105</v>
      </c>
      <c r="S42" s="18">
        <f t="shared" si="20"/>
        <v>330</v>
      </c>
      <c r="T42" s="18">
        <f t="shared" si="20"/>
        <v>70</v>
      </c>
      <c r="U42" s="18">
        <f t="shared" si="20"/>
        <v>260</v>
      </c>
      <c r="V42" s="18">
        <f t="shared" si="20"/>
        <v>95</v>
      </c>
      <c r="W42" s="18">
        <f t="shared" si="20"/>
        <v>240</v>
      </c>
      <c r="X42" s="18">
        <f t="shared" si="20"/>
        <v>70</v>
      </c>
      <c r="Y42" s="18">
        <f t="shared" si="20"/>
        <v>360</v>
      </c>
      <c r="Z42" s="18">
        <f t="shared" si="20"/>
        <v>60</v>
      </c>
      <c r="AA42" s="18">
        <f t="shared" si="20"/>
        <v>270</v>
      </c>
      <c r="AB42" s="18">
        <f t="shared" si="20"/>
        <v>65</v>
      </c>
      <c r="AC42" s="18">
        <f t="shared" si="20"/>
        <v>375</v>
      </c>
      <c r="AD42" s="18">
        <f t="shared" si="20"/>
        <v>60</v>
      </c>
      <c r="AE42" s="18">
        <f t="shared" si="20"/>
        <v>225</v>
      </c>
      <c r="AF42" s="18">
        <f t="shared" si="20"/>
        <v>90</v>
      </c>
      <c r="AG42" s="18">
        <f t="shared" si="20"/>
        <v>375</v>
      </c>
      <c r="AH42" s="18">
        <f t="shared" si="20"/>
        <v>30</v>
      </c>
      <c r="AI42" s="18">
        <f t="shared" si="20"/>
        <v>150</v>
      </c>
      <c r="AJ42" s="18">
        <f t="shared" si="20"/>
        <v>70</v>
      </c>
      <c r="AK42" s="18">
        <f t="shared" si="20"/>
        <v>505</v>
      </c>
      <c r="AL42" s="18">
        <f t="shared" si="20"/>
        <v>30</v>
      </c>
      <c r="AM42" s="18">
        <f t="shared" si="20"/>
        <v>30</v>
      </c>
      <c r="AN42" s="18">
        <f t="shared" si="20"/>
        <v>30</v>
      </c>
      <c r="AO42" s="18">
        <f t="shared" si="20"/>
        <v>30</v>
      </c>
      <c r="AP42" s="18">
        <f t="shared" si="20"/>
        <v>30</v>
      </c>
      <c r="AQ42" s="18">
        <f t="shared" si="20"/>
        <v>30</v>
      </c>
      <c r="AR42" s="37">
        <f t="shared" si="20"/>
        <v>96</v>
      </c>
      <c r="AS42" s="37">
        <f t="shared" si="20"/>
        <v>55</v>
      </c>
      <c r="AT42" s="37">
        <f t="shared" si="20"/>
        <v>132</v>
      </c>
      <c r="AU42" s="37">
        <f t="shared" si="20"/>
        <v>22</v>
      </c>
      <c r="AV42" s="37">
        <f t="shared" si="20"/>
        <v>71</v>
      </c>
    </row>
    <row r="43" spans="1:48" s="9" customFormat="1" ht="35.25">
      <c r="A43" s="41"/>
      <c r="B43" s="42"/>
      <c r="C43" s="4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>
        <f>SUM(N42:Q42)</f>
        <v>755</v>
      </c>
      <c r="O43" s="37"/>
      <c r="P43" s="37"/>
      <c r="Q43" s="37"/>
      <c r="R43" s="37">
        <f>SUM(R42:U42)</f>
        <v>765</v>
      </c>
      <c r="S43" s="37"/>
      <c r="T43" s="37"/>
      <c r="U43" s="37"/>
      <c r="V43" s="37">
        <f>SUM(V42:Y42)</f>
        <v>765</v>
      </c>
      <c r="W43" s="37"/>
      <c r="X43" s="37"/>
      <c r="Y43" s="37"/>
      <c r="Z43" s="37">
        <f>SUM(Z42:AC42)</f>
        <v>770</v>
      </c>
      <c r="AA43" s="37"/>
      <c r="AB43" s="37"/>
      <c r="AC43" s="37"/>
      <c r="AD43" s="37">
        <f>SUM(AD42:AG42)</f>
        <v>750</v>
      </c>
      <c r="AE43" s="37"/>
      <c r="AF43" s="37"/>
      <c r="AG43" s="37"/>
      <c r="AH43" s="37">
        <f>SUM(AH42:AK42)</f>
        <v>755</v>
      </c>
      <c r="AI43" s="37"/>
      <c r="AJ43" s="37"/>
      <c r="AK43" s="37"/>
      <c r="AL43" s="37">
        <f>SUM(AL42:AQ42)</f>
        <v>180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6" ht="35.25">
      <c r="F46" s="31"/>
    </row>
  </sheetData>
  <sheetProtection/>
  <mergeCells count="62">
    <mergeCell ref="AL5:AQ5"/>
    <mergeCell ref="AR5:AV5"/>
    <mergeCell ref="AL6:AL7"/>
    <mergeCell ref="AM6:AM7"/>
    <mergeCell ref="AN6:AN7"/>
    <mergeCell ref="AV6:AV7"/>
    <mergeCell ref="AR6:AR7"/>
    <mergeCell ref="AS6:AS7"/>
    <mergeCell ref="AU6:AU7"/>
    <mergeCell ref="AQ6:AQ7"/>
    <mergeCell ref="AP6:AP7"/>
    <mergeCell ref="AO6:AO7"/>
    <mergeCell ref="AH6:AK6"/>
    <mergeCell ref="N4:AK4"/>
    <mergeCell ref="AT6:AT7"/>
    <mergeCell ref="N6:Q6"/>
    <mergeCell ref="R6:U6"/>
    <mergeCell ref="AL4:AV4"/>
    <mergeCell ref="V5:AC5"/>
    <mergeCell ref="AD6:AG6"/>
    <mergeCell ref="Z6:AC6"/>
    <mergeCell ref="V6:Y6"/>
    <mergeCell ref="AD5:AK5"/>
    <mergeCell ref="A4:A7"/>
    <mergeCell ref="C4:C7"/>
    <mergeCell ref="D4:M4"/>
    <mergeCell ref="B4:B7"/>
    <mergeCell ref="D5:D7"/>
    <mergeCell ref="L5:L7"/>
    <mergeCell ref="G5:G7"/>
    <mergeCell ref="E5:E7"/>
    <mergeCell ref="F5:F7"/>
    <mergeCell ref="M5:M7"/>
    <mergeCell ref="H5:H7"/>
    <mergeCell ref="J5:J7"/>
    <mergeCell ref="K5:K7"/>
    <mergeCell ref="G42:G43"/>
    <mergeCell ref="H42:H43"/>
    <mergeCell ref="I5:I7"/>
    <mergeCell ref="N5:U5"/>
    <mergeCell ref="M42:M43"/>
    <mergeCell ref="AD43:AG43"/>
    <mergeCell ref="L42:L43"/>
    <mergeCell ref="D42:D43"/>
    <mergeCell ref="E42:E43"/>
    <mergeCell ref="K42:K43"/>
    <mergeCell ref="J42:J43"/>
    <mergeCell ref="F42:F43"/>
    <mergeCell ref="AU42:AU43"/>
    <mergeCell ref="AV42:AV43"/>
    <mergeCell ref="AS42:AS43"/>
    <mergeCell ref="AT42:AT43"/>
    <mergeCell ref="A1:AJ1"/>
    <mergeCell ref="AR42:AR43"/>
    <mergeCell ref="N43:Q43"/>
    <mergeCell ref="R43:U43"/>
    <mergeCell ref="AH43:AK43"/>
    <mergeCell ref="AL43:AQ43"/>
    <mergeCell ref="I42:I43"/>
    <mergeCell ref="V43:Y43"/>
    <mergeCell ref="Z43:AC43"/>
    <mergeCell ref="A42:C43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2014-04-21T06:00:03Z</cp:lastPrinted>
  <dcterms:created xsi:type="dcterms:W3CDTF">2000-08-09T08:42:37Z</dcterms:created>
  <dcterms:modified xsi:type="dcterms:W3CDTF">2015-01-22T20:42:08Z</dcterms:modified>
  <cp:category/>
  <cp:version/>
  <cp:contentType/>
  <cp:contentStatus/>
</cp:coreProperties>
</file>