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0"/>
  </bookViews>
  <sheets>
    <sheet name="plan_SS" sheetId="1" r:id="rId1"/>
    <sheet name="plan_SN" sheetId="2" r:id="rId2"/>
  </sheets>
  <definedNames>
    <definedName name="_xlnm.Print_Area" localSheetId="1">'plan_SN'!$A$1:$AU$65</definedName>
    <definedName name="_xlnm.Print_Area" localSheetId="0">'plan_SS'!$A$1:$AU$66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<sst xmlns="http://schemas.openxmlformats.org/spreadsheetml/2006/main" count="447" uniqueCount="144">
  <si>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</si>
  <si>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</si>
  <si>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</si>
  <si>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</si>
  <si>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</si>
  <si>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</si>
  <si>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</si>
  <si>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</si>
  <si>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</si>
  <si>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</si>
  <si>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</si>
  <si>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</si>
  <si>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</si>
  <si>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</si>
  <si>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</si>
  <si>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</si>
  <si>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</si>
  <si>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</si>
  <si>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</si>
  <si>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</si>
  <si>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</si>
  <si>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</si>
  <si>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</si>
  <si>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</si>
  <si>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</si>
  <si>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16.</t>
  </si>
  <si>
    <t>17.</t>
  </si>
  <si>
    <t>Podstawy ekonomii</t>
  </si>
  <si>
    <t>Zarządzanie projektami</t>
  </si>
  <si>
    <t>Seminarium dyplomowe*</t>
  </si>
  <si>
    <t>Praktyki zawodowe*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</si>
  <si>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</si>
  <si>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</si>
  <si>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</si>
  <si>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</si>
  <si>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</si>
  <si>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</si>
  <si>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</si>
  <si>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</si>
  <si>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</si>
  <si>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</si>
  <si>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</si>
  <si>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</si>
  <si>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</si>
  <si>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</si>
  <si>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</si>
  <si>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</si>
  <si>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</si>
  <si>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</si>
  <si>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</si>
  <si>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</si>
  <si>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</si>
  <si>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</si>
  <si>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</si>
  <si>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</si>
  <si>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</si>
  <si>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</si>
  <si>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</si>
  <si>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</si>
  <si>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</si>
  <si>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</si>
  <si>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</si>
  <si>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</si>
  <si>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do wyboru</t>
  </si>
  <si>
    <t>w</t>
  </si>
  <si>
    <t>zp</t>
  </si>
  <si>
    <t>@</t>
  </si>
  <si>
    <t>pw</t>
  </si>
  <si>
    <t>A.</t>
  </si>
  <si>
    <t>humanist.-społecz.</t>
  </si>
  <si>
    <t>Metody i techniki studiowania</t>
  </si>
  <si>
    <t>Język obcy – język angielski</t>
  </si>
  <si>
    <t>Wychowanie fizyczne</t>
  </si>
  <si>
    <t>Komunikacja interpersonalna / Socjologia (do wyboru)</t>
  </si>
  <si>
    <t>BHP</t>
  </si>
  <si>
    <t>Ochrona własności intelektualnych</t>
  </si>
  <si>
    <t>Programy użytkowe</t>
  </si>
  <si>
    <t>Podstawy fizyki</t>
  </si>
  <si>
    <t>Problemy społeczne i zawodowe informatyki</t>
  </si>
  <si>
    <t>Analiza matematyczna</t>
  </si>
  <si>
    <t>Algebra liniowa z geometrią analityczną</t>
  </si>
  <si>
    <t>Metody probabilistyczne i statystyka</t>
  </si>
  <si>
    <t>Logika i teoria mnogości</t>
  </si>
  <si>
    <t>Podstawy techniki cyfrowej</t>
  </si>
  <si>
    <t>Matematyka dyskretna</t>
  </si>
  <si>
    <t>Systemy operacyjne</t>
  </si>
  <si>
    <t>Bazy Danych</t>
  </si>
  <si>
    <t>Grafika komputerowa</t>
  </si>
  <si>
    <t>Elementy sztucznej inteligencji</t>
  </si>
  <si>
    <t>Wstęp do programowania</t>
  </si>
  <si>
    <t>Algorytmy i struktury danych</t>
  </si>
  <si>
    <t>Języki i paradygmaty programowania</t>
  </si>
  <si>
    <t>Programowanie obiektowe</t>
  </si>
  <si>
    <t>Inżynieria oprogramowania</t>
  </si>
  <si>
    <t>Sieci komputerowe</t>
  </si>
  <si>
    <t>Przetwarzanie sygnałów</t>
  </si>
  <si>
    <t>Aplikacje www</t>
  </si>
  <si>
    <t>Projektowanie sieci komputerowych / Zarządzanie siecią (do wyboru)</t>
  </si>
  <si>
    <t>Podstawy elektrotechniki i miernictwa</t>
  </si>
  <si>
    <t>Architektura komputerów</t>
  </si>
  <si>
    <t>Systemy wbudowane</t>
  </si>
  <si>
    <t>Bezpieczeństwo systemów komputerowych</t>
  </si>
  <si>
    <t>Administrowanie systemami środowiska Windows</t>
  </si>
  <si>
    <t>Komunikacja człowiek-komputer</t>
  </si>
  <si>
    <t>18.</t>
  </si>
  <si>
    <t>19.</t>
  </si>
  <si>
    <t>20.</t>
  </si>
  <si>
    <t>21.</t>
  </si>
  <si>
    <t>22.</t>
  </si>
  <si>
    <t xml:space="preserve">Usługi webowe </t>
  </si>
  <si>
    <t xml:space="preserve">Tworzenie aplikacji bazodanowych </t>
  </si>
  <si>
    <t xml:space="preserve">Programowanie gier mobilnych </t>
  </si>
  <si>
    <t xml:space="preserve">Gry w HTML </t>
  </si>
  <si>
    <t xml:space="preserve">Technologie mobilne </t>
  </si>
  <si>
    <t xml:space="preserve">Technologie prezentacji multimedialnych </t>
  </si>
  <si>
    <t>MODUŁ KSZTAŁCENIA SPECJALNOŚCIOWEGO (BSI)*</t>
  </si>
  <si>
    <t>Technologie LAN i WAN</t>
  </si>
  <si>
    <t>Wirtualne sieci prywatne - infrastruktura i bezpieczeństwo</t>
  </si>
  <si>
    <t>Nowoczesne sieci komputerowe</t>
  </si>
  <si>
    <t>Technologie sieci bezprzewodowych</t>
  </si>
  <si>
    <t>Ataki i wykrywanie włamań w sieciach</t>
  </si>
  <si>
    <t>Inteligentne systemy przeciw atakom sieciowym</t>
  </si>
  <si>
    <t>ZO1</t>
  </si>
  <si>
    <t>ZO1,2,3 E4</t>
  </si>
  <si>
    <t>ZO2</t>
  </si>
  <si>
    <t>ZO3</t>
  </si>
  <si>
    <t>ZO4</t>
  </si>
  <si>
    <t>ZO5</t>
  </si>
  <si>
    <t>ZO6</t>
  </si>
  <si>
    <t>E1</t>
  </si>
  <si>
    <t>E2</t>
  </si>
  <si>
    <t>E4</t>
  </si>
  <si>
    <t>E3</t>
  </si>
  <si>
    <t>E5</t>
  </si>
  <si>
    <t>ZO5,6</t>
  </si>
  <si>
    <t>ZO2,4,6</t>
  </si>
  <si>
    <t>E6</t>
  </si>
  <si>
    <t>Suma dla specjalności BSI (Bezpieczeństwo sieci informatycznych)</t>
  </si>
  <si>
    <t>MODUŁ KSZTAŁCENIA SPECJALNOŚCIOWEGO (TIM)*</t>
  </si>
  <si>
    <t>Suma dla specjalności TIM (Technologie internetowe i mobilne)</t>
  </si>
  <si>
    <r>
      <t xml:space="preserve">3.5.1. Plan studiów stacjonarnych </t>
    </r>
    <r>
      <rPr>
        <sz val="28"/>
        <rFont val="Verdana"/>
        <family val="2"/>
      </rPr>
      <t>(załącznik nr 3) INFORMATYKA 2017-2020</t>
    </r>
  </si>
  <si>
    <r>
      <t xml:space="preserve">3.5.2. Plan studiów niestacjonarnych </t>
    </r>
    <r>
      <rPr>
        <sz val="28"/>
        <rFont val="Verdana"/>
        <family val="2"/>
      </rPr>
      <t>(załącznik nr 4) INFORMATYKA 2017-2020</t>
    </r>
  </si>
  <si>
    <t>zajęcia związane z praktycznym przygotowaniem zawodowym</t>
  </si>
  <si>
    <t>ZO1,2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</si>
</sst>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3" fontId="12" fillId="37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0" fontId="12" fillId="39" borderId="13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view="pageBreakPreview" zoomScale="40" zoomScaleNormal="33" zoomScaleSheetLayoutView="40" zoomScalePageLayoutView="0" workbookViewId="0" topLeftCell="A1">
      <pane ySplit="8" topLeftCell="A45" activePane="bottomLeft" state="frozen"/>
      <selection pane="topLeft" activeCell="A1" sqref="A1"/>
      <selection pane="bottomLeft" activeCell="L71" sqref="L71"/>
    </sheetView>
  </sheetViews>
  <sheetFormatPr defaultColWidth="8.875" defaultRowHeight="12.75"/>
  <cols>
    <col min="1" max="1" width="12.375" style="29" customWidth="1"/>
    <col min="2" max="2" width="130.875" style="30" customWidth="1"/>
    <col min="3" max="3" width="28.25390625" style="31" customWidth="1"/>
    <col min="4" max="4" width="15.125" style="32" customWidth="1"/>
    <col min="5" max="5" width="16.25390625" style="32" customWidth="1"/>
    <col min="6" max="6" width="20.25390625" style="32" customWidth="1"/>
    <col min="7" max="7" width="17.00390625" style="32" customWidth="1"/>
    <col min="8" max="8" width="16.625" style="32" customWidth="1"/>
    <col min="9" max="9" width="16.00390625" style="32" customWidth="1"/>
    <col min="10" max="11" width="11.625" style="32" customWidth="1"/>
    <col min="12" max="12" width="15.875" style="32" customWidth="1"/>
    <col min="13" max="13" width="15.125" style="32" customWidth="1"/>
    <col min="14" max="37" width="11.625" style="35" customWidth="1"/>
    <col min="38" max="43" width="9.75390625" style="29" customWidth="1"/>
    <col min="44" max="44" width="10.00390625" style="37" customWidth="1"/>
    <col min="45" max="45" width="13.875" style="37" customWidth="1"/>
    <col min="46" max="46" width="9.75390625" style="37" customWidth="1"/>
    <col min="47" max="47" width="14.00390625" style="38" customWidth="1"/>
    <col min="48" max="16384" width="8.875" style="38" customWidth="1"/>
  </cols>
  <sheetData>
    <row r="1" spans="1:46" s="6" customFormat="1" ht="51.75" customHeight="1">
      <c r="A1" s="52" t="s">
        <v>140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68" t="s">
        <v>6</v>
      </c>
      <c r="B4" s="70" t="s">
        <v>7</v>
      </c>
      <c r="C4" s="67" t="s">
        <v>31</v>
      </c>
      <c r="D4" s="68" t="s">
        <v>32</v>
      </c>
      <c r="E4" s="68"/>
      <c r="F4" s="68"/>
      <c r="G4" s="68"/>
      <c r="H4" s="68"/>
      <c r="I4" s="68"/>
      <c r="J4" s="68"/>
      <c r="K4" s="68"/>
      <c r="L4" s="68"/>
      <c r="M4" s="68"/>
      <c r="N4" s="68" t="s">
        <v>33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 t="s">
        <v>34</v>
      </c>
      <c r="AM4" s="68"/>
      <c r="AN4" s="68"/>
      <c r="AO4" s="68"/>
      <c r="AP4" s="68"/>
      <c r="AQ4" s="68"/>
      <c r="AR4" s="68"/>
      <c r="AS4" s="68"/>
      <c r="AT4" s="68"/>
      <c r="AU4" s="68"/>
    </row>
    <row r="5" spans="1:47" s="11" customFormat="1" ht="53.25" customHeight="1">
      <c r="A5" s="68"/>
      <c r="B5" s="70"/>
      <c r="C5" s="67"/>
      <c r="D5" s="67" t="s">
        <v>35</v>
      </c>
      <c r="E5" s="67" t="s">
        <v>36</v>
      </c>
      <c r="F5" s="69" t="s">
        <v>37</v>
      </c>
      <c r="G5" s="67" t="s">
        <v>38</v>
      </c>
      <c r="H5" s="66" t="s">
        <v>39</v>
      </c>
      <c r="I5" s="66" t="s">
        <v>40</v>
      </c>
      <c r="J5" s="66" t="s">
        <v>41</v>
      </c>
      <c r="K5" s="66" t="s">
        <v>42</v>
      </c>
      <c r="L5" s="67" t="s">
        <v>43</v>
      </c>
      <c r="M5" s="67" t="s">
        <v>44</v>
      </c>
      <c r="N5" s="68" t="s">
        <v>45</v>
      </c>
      <c r="O5" s="68"/>
      <c r="P5" s="68"/>
      <c r="Q5" s="68"/>
      <c r="R5" s="68"/>
      <c r="S5" s="68"/>
      <c r="T5" s="68"/>
      <c r="U5" s="68"/>
      <c r="V5" s="68" t="s">
        <v>46</v>
      </c>
      <c r="W5" s="68"/>
      <c r="X5" s="68"/>
      <c r="Y5" s="68"/>
      <c r="Z5" s="68"/>
      <c r="AA5" s="68"/>
      <c r="AB5" s="68"/>
      <c r="AC5" s="68"/>
      <c r="AD5" s="68" t="s">
        <v>47</v>
      </c>
      <c r="AE5" s="68"/>
      <c r="AF5" s="68"/>
      <c r="AG5" s="68"/>
      <c r="AH5" s="68"/>
      <c r="AI5" s="68"/>
      <c r="AJ5" s="68"/>
      <c r="AK5" s="68"/>
      <c r="AL5" s="68" t="s">
        <v>48</v>
      </c>
      <c r="AM5" s="68"/>
      <c r="AN5" s="68"/>
      <c r="AO5" s="68"/>
      <c r="AP5" s="68"/>
      <c r="AQ5" s="68"/>
      <c r="AR5" s="68" t="s">
        <v>49</v>
      </c>
      <c r="AS5" s="68"/>
      <c r="AT5" s="68"/>
      <c r="AU5" s="68"/>
    </row>
    <row r="6" spans="1:47" s="11" customFormat="1" ht="52.5" customHeight="1">
      <c r="A6" s="68"/>
      <c r="B6" s="71"/>
      <c r="C6" s="67"/>
      <c r="D6" s="67"/>
      <c r="E6" s="67"/>
      <c r="F6" s="69"/>
      <c r="G6" s="67"/>
      <c r="H6" s="66"/>
      <c r="I6" s="66"/>
      <c r="J6" s="66"/>
      <c r="K6" s="66"/>
      <c r="L6" s="67"/>
      <c r="M6" s="67"/>
      <c r="N6" s="68" t="s">
        <v>50</v>
      </c>
      <c r="O6" s="68"/>
      <c r="P6" s="68"/>
      <c r="Q6" s="68"/>
      <c r="R6" s="68" t="s">
        <v>51</v>
      </c>
      <c r="S6" s="68"/>
      <c r="T6" s="68"/>
      <c r="U6" s="68"/>
      <c r="V6" s="68" t="s">
        <v>52</v>
      </c>
      <c r="W6" s="68"/>
      <c r="X6" s="68"/>
      <c r="Y6" s="68"/>
      <c r="Z6" s="68" t="s">
        <v>53</v>
      </c>
      <c r="AA6" s="68"/>
      <c r="AB6" s="68"/>
      <c r="AC6" s="68"/>
      <c r="AD6" s="68" t="s">
        <v>54</v>
      </c>
      <c r="AE6" s="68"/>
      <c r="AF6" s="68"/>
      <c r="AG6" s="68"/>
      <c r="AH6" s="68" t="s">
        <v>55</v>
      </c>
      <c r="AI6" s="68"/>
      <c r="AJ6" s="68"/>
      <c r="AK6" s="68"/>
      <c r="AL6" s="68" t="s">
        <v>56</v>
      </c>
      <c r="AM6" s="68" t="s">
        <v>57</v>
      </c>
      <c r="AN6" s="68" t="s">
        <v>58</v>
      </c>
      <c r="AO6" s="68" t="s">
        <v>59</v>
      </c>
      <c r="AP6" s="68" t="s">
        <v>60</v>
      </c>
      <c r="AQ6" s="68" t="s">
        <v>61</v>
      </c>
      <c r="AR6" s="69" t="s">
        <v>62</v>
      </c>
      <c r="AS6" s="67" t="s">
        <v>142</v>
      </c>
      <c r="AT6" s="72" t="s">
        <v>69</v>
      </c>
      <c r="AU6" s="69" t="s">
        <v>63</v>
      </c>
    </row>
    <row r="7" spans="1:47" s="11" customFormat="1" ht="195.75" customHeight="1">
      <c r="A7" s="68"/>
      <c r="B7" s="71"/>
      <c r="C7" s="67"/>
      <c r="D7" s="67"/>
      <c r="E7" s="67"/>
      <c r="F7" s="69"/>
      <c r="G7" s="67"/>
      <c r="H7" s="66"/>
      <c r="I7" s="66"/>
      <c r="J7" s="66"/>
      <c r="K7" s="66"/>
      <c r="L7" s="67"/>
      <c r="M7" s="67"/>
      <c r="N7" s="9" t="s">
        <v>64</v>
      </c>
      <c r="O7" s="10" t="s">
        <v>65</v>
      </c>
      <c r="P7" s="10" t="s">
        <v>66</v>
      </c>
      <c r="Q7" s="10" t="s">
        <v>67</v>
      </c>
      <c r="R7" s="9" t="s">
        <v>64</v>
      </c>
      <c r="S7" s="10" t="s">
        <v>65</v>
      </c>
      <c r="T7" s="10" t="s">
        <v>66</v>
      </c>
      <c r="U7" s="10" t="s">
        <v>67</v>
      </c>
      <c r="V7" s="9" t="s">
        <v>64</v>
      </c>
      <c r="W7" s="10" t="s">
        <v>65</v>
      </c>
      <c r="X7" s="10" t="s">
        <v>66</v>
      </c>
      <c r="Y7" s="10" t="s">
        <v>67</v>
      </c>
      <c r="Z7" s="9" t="s">
        <v>64</v>
      </c>
      <c r="AA7" s="10" t="s">
        <v>65</v>
      </c>
      <c r="AB7" s="10" t="s">
        <v>66</v>
      </c>
      <c r="AC7" s="10" t="s">
        <v>67</v>
      </c>
      <c r="AD7" s="9" t="s">
        <v>64</v>
      </c>
      <c r="AE7" s="10" t="s">
        <v>65</v>
      </c>
      <c r="AF7" s="10" t="s">
        <v>66</v>
      </c>
      <c r="AG7" s="10" t="s">
        <v>67</v>
      </c>
      <c r="AH7" s="9" t="s">
        <v>64</v>
      </c>
      <c r="AI7" s="10" t="s">
        <v>65</v>
      </c>
      <c r="AJ7" s="10" t="s">
        <v>66</v>
      </c>
      <c r="AK7" s="10" t="s">
        <v>67</v>
      </c>
      <c r="AL7" s="68"/>
      <c r="AM7" s="68"/>
      <c r="AN7" s="68"/>
      <c r="AO7" s="68"/>
      <c r="AP7" s="68"/>
      <c r="AQ7" s="68"/>
      <c r="AR7" s="69"/>
      <c r="AS7" s="67"/>
      <c r="AT7" s="73"/>
      <c r="AU7" s="69"/>
    </row>
    <row r="8" spans="1:47" s="14" customFormat="1" ht="45.75">
      <c r="A8" s="9" t="s">
        <v>68</v>
      </c>
      <c r="B8" s="20" t="s">
        <v>19</v>
      </c>
      <c r="C8" s="9"/>
      <c r="D8" s="13">
        <f>SUM(D9:D15)</f>
        <v>430</v>
      </c>
      <c r="E8" s="13">
        <f aca="true" t="shared" si="0" ref="E8:AU8">SUM(E9:E15)</f>
        <v>300</v>
      </c>
      <c r="F8" s="13">
        <f t="shared" si="0"/>
        <v>60</v>
      </c>
      <c r="G8" s="13">
        <f t="shared" si="0"/>
        <v>210</v>
      </c>
      <c r="H8" s="13">
        <f t="shared" si="0"/>
        <v>90</v>
      </c>
      <c r="I8" s="13">
        <f t="shared" si="0"/>
        <v>120</v>
      </c>
      <c r="J8" s="13">
        <f t="shared" si="0"/>
        <v>0</v>
      </c>
      <c r="K8" s="13">
        <f t="shared" si="0"/>
        <v>0</v>
      </c>
      <c r="L8" s="13">
        <f t="shared" si="0"/>
        <v>30</v>
      </c>
      <c r="M8" s="13">
        <f t="shared" si="0"/>
        <v>130</v>
      </c>
      <c r="N8" s="13">
        <f t="shared" si="0"/>
        <v>30</v>
      </c>
      <c r="O8" s="13">
        <f t="shared" si="0"/>
        <v>120</v>
      </c>
      <c r="P8" s="13">
        <f t="shared" si="0"/>
        <v>10</v>
      </c>
      <c r="Q8" s="13">
        <f t="shared" si="0"/>
        <v>70</v>
      </c>
      <c r="R8" s="13">
        <f t="shared" si="0"/>
        <v>15</v>
      </c>
      <c r="S8" s="13">
        <f t="shared" si="0"/>
        <v>30</v>
      </c>
      <c r="T8" s="13">
        <f t="shared" si="0"/>
        <v>10</v>
      </c>
      <c r="U8" s="13">
        <f t="shared" si="0"/>
        <v>20</v>
      </c>
      <c r="V8" s="13">
        <f t="shared" si="0"/>
        <v>15</v>
      </c>
      <c r="W8" s="13">
        <f t="shared" si="0"/>
        <v>30</v>
      </c>
      <c r="X8" s="13">
        <f t="shared" si="0"/>
        <v>5</v>
      </c>
      <c r="Y8" s="13">
        <f t="shared" si="0"/>
        <v>25</v>
      </c>
      <c r="Z8" s="13">
        <f t="shared" si="0"/>
        <v>0</v>
      </c>
      <c r="AA8" s="13">
        <f t="shared" si="0"/>
        <v>30</v>
      </c>
      <c r="AB8" s="13">
        <f t="shared" si="0"/>
        <v>5</v>
      </c>
      <c r="AC8" s="13">
        <f t="shared" si="0"/>
        <v>15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7</v>
      </c>
      <c r="AM8" s="13">
        <f t="shared" si="0"/>
        <v>2</v>
      </c>
      <c r="AN8" s="13">
        <f t="shared" si="0"/>
        <v>3</v>
      </c>
      <c r="AO8" s="13">
        <f t="shared" si="0"/>
        <v>2</v>
      </c>
      <c r="AP8" s="13">
        <f t="shared" si="0"/>
        <v>0</v>
      </c>
      <c r="AQ8" s="13">
        <f t="shared" si="0"/>
        <v>0</v>
      </c>
      <c r="AR8" s="13">
        <f t="shared" si="0"/>
        <v>10</v>
      </c>
      <c r="AS8" s="13">
        <f t="shared" si="0"/>
        <v>0</v>
      </c>
      <c r="AT8" s="13">
        <f t="shared" si="0"/>
        <v>13</v>
      </c>
      <c r="AU8" s="13">
        <f t="shared" si="0"/>
        <v>2</v>
      </c>
    </row>
    <row r="9" spans="1:47" s="11" customFormat="1" ht="35.25">
      <c r="A9" s="21" t="s">
        <v>5</v>
      </c>
      <c r="B9" s="46" t="s">
        <v>71</v>
      </c>
      <c r="C9" s="22" t="s">
        <v>123</v>
      </c>
      <c r="D9" s="16">
        <f aca="true" t="shared" si="1" ref="D9:D15">SUM(E9,M9)</f>
        <v>200</v>
      </c>
      <c r="E9" s="16">
        <f aca="true" t="shared" si="2" ref="E9:E15">SUM(F9:G9,L9)</f>
        <v>135</v>
      </c>
      <c r="F9" s="17">
        <f aca="true" t="shared" si="3" ref="F9:G15">SUM(N9,R9,V9,Z9,AD9,AH9)</f>
        <v>0</v>
      </c>
      <c r="G9" s="17">
        <f t="shared" si="3"/>
        <v>120</v>
      </c>
      <c r="H9" s="18"/>
      <c r="I9" s="18">
        <v>120</v>
      </c>
      <c r="J9" s="18"/>
      <c r="K9" s="18"/>
      <c r="L9" s="17">
        <f aca="true" t="shared" si="4" ref="L9:M15">SUM(P9,T9,X9,AB9,AF9,AJ9)</f>
        <v>15</v>
      </c>
      <c r="M9" s="16">
        <f t="shared" si="4"/>
        <v>65</v>
      </c>
      <c r="N9" s="19"/>
      <c r="O9" s="19">
        <v>30</v>
      </c>
      <c r="P9" s="19"/>
      <c r="Q9" s="19">
        <v>20</v>
      </c>
      <c r="R9" s="19"/>
      <c r="S9" s="19">
        <v>30</v>
      </c>
      <c r="T9" s="19">
        <v>5</v>
      </c>
      <c r="U9" s="19">
        <v>15</v>
      </c>
      <c r="V9" s="19"/>
      <c r="W9" s="19">
        <v>30</v>
      </c>
      <c r="X9" s="19">
        <v>5</v>
      </c>
      <c r="Y9" s="19">
        <v>15</v>
      </c>
      <c r="Z9" s="19"/>
      <c r="AA9" s="19">
        <v>30</v>
      </c>
      <c r="AB9" s="19">
        <v>5</v>
      </c>
      <c r="AC9" s="19">
        <v>15</v>
      </c>
      <c r="AD9" s="19"/>
      <c r="AE9" s="19"/>
      <c r="AF9" s="19"/>
      <c r="AG9" s="19"/>
      <c r="AH9" s="19"/>
      <c r="AI9" s="19"/>
      <c r="AJ9" s="19"/>
      <c r="AK9" s="19"/>
      <c r="AL9" s="19">
        <v>2</v>
      </c>
      <c r="AM9" s="19">
        <v>2</v>
      </c>
      <c r="AN9" s="19">
        <v>2</v>
      </c>
      <c r="AO9" s="19">
        <v>2</v>
      </c>
      <c r="AP9" s="19"/>
      <c r="AQ9" s="19"/>
      <c r="AR9" s="19">
        <v>6</v>
      </c>
      <c r="AS9" s="19"/>
      <c r="AT9" s="19">
        <v>8</v>
      </c>
      <c r="AU9" s="19"/>
    </row>
    <row r="10" spans="1:47" s="11" customFormat="1" ht="35.25">
      <c r="A10" s="21" t="s">
        <v>4</v>
      </c>
      <c r="B10" s="46" t="s">
        <v>72</v>
      </c>
      <c r="C10" s="22" t="s">
        <v>122</v>
      </c>
      <c r="D10" s="16">
        <f t="shared" si="1"/>
        <v>30</v>
      </c>
      <c r="E10" s="16">
        <f t="shared" si="2"/>
        <v>30</v>
      </c>
      <c r="F10" s="17">
        <f t="shared" si="3"/>
        <v>0</v>
      </c>
      <c r="G10" s="17">
        <f t="shared" si="3"/>
        <v>30</v>
      </c>
      <c r="H10" s="18">
        <v>30</v>
      </c>
      <c r="I10" s="18"/>
      <c r="J10" s="18"/>
      <c r="K10" s="18"/>
      <c r="L10" s="17">
        <f t="shared" si="4"/>
        <v>0</v>
      </c>
      <c r="M10" s="16">
        <f t="shared" si="4"/>
        <v>0</v>
      </c>
      <c r="N10" s="19"/>
      <c r="O10" s="19">
        <v>30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>
        <v>0</v>
      </c>
      <c r="AM10" s="19"/>
      <c r="AN10" s="19"/>
      <c r="AO10" s="19"/>
      <c r="AP10" s="19"/>
      <c r="AQ10" s="19"/>
      <c r="AR10" s="19">
        <v>0</v>
      </c>
      <c r="AS10" s="19"/>
      <c r="AT10" s="19"/>
      <c r="AU10" s="19"/>
    </row>
    <row r="11" spans="1:47" s="11" customFormat="1" ht="35.25">
      <c r="A11" s="21" t="s">
        <v>3</v>
      </c>
      <c r="B11" s="46" t="s">
        <v>73</v>
      </c>
      <c r="C11" s="22" t="s">
        <v>122</v>
      </c>
      <c r="D11" s="16">
        <f t="shared" si="1"/>
        <v>50</v>
      </c>
      <c r="E11" s="16">
        <f t="shared" si="2"/>
        <v>30</v>
      </c>
      <c r="F11" s="17">
        <f t="shared" si="3"/>
        <v>0</v>
      </c>
      <c r="G11" s="17">
        <f t="shared" si="3"/>
        <v>30</v>
      </c>
      <c r="H11" s="18">
        <v>30</v>
      </c>
      <c r="I11" s="18"/>
      <c r="J11" s="18"/>
      <c r="K11" s="18"/>
      <c r="L11" s="17">
        <f t="shared" si="4"/>
        <v>0</v>
      </c>
      <c r="M11" s="16">
        <f t="shared" si="4"/>
        <v>20</v>
      </c>
      <c r="N11" s="19"/>
      <c r="O11" s="19">
        <v>30</v>
      </c>
      <c r="P11" s="19"/>
      <c r="Q11" s="19">
        <v>20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>
        <v>2</v>
      </c>
      <c r="AM11" s="19"/>
      <c r="AN11" s="19"/>
      <c r="AO11" s="19"/>
      <c r="AP11" s="19"/>
      <c r="AQ11" s="19"/>
      <c r="AR11" s="19">
        <v>1</v>
      </c>
      <c r="AS11" s="19"/>
      <c r="AT11" s="19">
        <v>2</v>
      </c>
      <c r="AU11" s="19">
        <v>2</v>
      </c>
    </row>
    <row r="12" spans="1:47" s="11" customFormat="1" ht="35.25">
      <c r="A12" s="21" t="s">
        <v>2</v>
      </c>
      <c r="B12" s="46" t="s">
        <v>74</v>
      </c>
      <c r="C12" s="22" t="s">
        <v>122</v>
      </c>
      <c r="D12" s="16">
        <f t="shared" si="1"/>
        <v>25</v>
      </c>
      <c r="E12" s="16">
        <f t="shared" si="2"/>
        <v>15</v>
      </c>
      <c r="F12" s="17">
        <f t="shared" si="3"/>
        <v>0</v>
      </c>
      <c r="G12" s="17">
        <f t="shared" si="3"/>
        <v>15</v>
      </c>
      <c r="H12" s="18">
        <v>15</v>
      </c>
      <c r="I12" s="18"/>
      <c r="J12" s="18"/>
      <c r="K12" s="18"/>
      <c r="L12" s="17">
        <f t="shared" si="4"/>
        <v>0</v>
      </c>
      <c r="M12" s="16">
        <f t="shared" si="4"/>
        <v>10</v>
      </c>
      <c r="N12" s="19"/>
      <c r="O12" s="19">
        <v>15</v>
      </c>
      <c r="P12" s="19"/>
      <c r="Q12" s="19">
        <v>10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>
        <v>1</v>
      </c>
      <c r="AM12" s="19"/>
      <c r="AN12" s="19"/>
      <c r="AO12" s="19"/>
      <c r="AP12" s="19"/>
      <c r="AQ12" s="19"/>
      <c r="AR12" s="19">
        <v>1</v>
      </c>
      <c r="AS12" s="19"/>
      <c r="AT12" s="19"/>
      <c r="AU12" s="19"/>
    </row>
    <row r="13" spans="1:47" s="11" customFormat="1" ht="35.25">
      <c r="A13" s="21" t="s">
        <v>1</v>
      </c>
      <c r="B13" s="46" t="s">
        <v>27</v>
      </c>
      <c r="C13" s="22" t="s">
        <v>122</v>
      </c>
      <c r="D13" s="16">
        <f t="shared" si="1"/>
        <v>50</v>
      </c>
      <c r="E13" s="16">
        <f t="shared" si="2"/>
        <v>35</v>
      </c>
      <c r="F13" s="17">
        <f t="shared" si="3"/>
        <v>15</v>
      </c>
      <c r="G13" s="17">
        <f t="shared" si="3"/>
        <v>15</v>
      </c>
      <c r="H13" s="18">
        <v>15</v>
      </c>
      <c r="I13" s="18"/>
      <c r="J13" s="18"/>
      <c r="K13" s="18"/>
      <c r="L13" s="17">
        <f t="shared" si="4"/>
        <v>5</v>
      </c>
      <c r="M13" s="16">
        <f t="shared" si="4"/>
        <v>15</v>
      </c>
      <c r="N13" s="19">
        <v>15</v>
      </c>
      <c r="O13" s="19">
        <v>15</v>
      </c>
      <c r="P13" s="19">
        <v>5</v>
      </c>
      <c r="Q13" s="19">
        <v>15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>
        <v>2</v>
      </c>
      <c r="AM13" s="19"/>
      <c r="AN13" s="19"/>
      <c r="AO13" s="19"/>
      <c r="AP13" s="19"/>
      <c r="AQ13" s="19"/>
      <c r="AR13" s="19">
        <v>1</v>
      </c>
      <c r="AS13" s="19"/>
      <c r="AT13" s="19">
        <v>2</v>
      </c>
      <c r="AU13" s="19"/>
    </row>
    <row r="14" spans="1:47" s="11" customFormat="1" ht="35.25">
      <c r="A14" s="21" t="s">
        <v>0</v>
      </c>
      <c r="B14" s="46" t="s">
        <v>70</v>
      </c>
      <c r="C14" s="74" t="s">
        <v>143</v>
      </c>
      <c r="D14" s="16">
        <f>SUM(E14,M14)</f>
        <v>50</v>
      </c>
      <c r="E14" s="16">
        <f>SUM(F14:G14,L14)</f>
        <v>40</v>
      </c>
      <c r="F14" s="17">
        <f>SUM(N14,R14,V14,Z14,AD14,AH14)</f>
        <v>30</v>
      </c>
      <c r="G14" s="17">
        <f>SUM(O14,S14,W14,AA14,AE14,AI14)</f>
        <v>0</v>
      </c>
      <c r="H14" s="18"/>
      <c r="I14" s="18"/>
      <c r="J14" s="18"/>
      <c r="K14" s="18"/>
      <c r="L14" s="17">
        <f>SUM(P14,T14,X14,AB14,AF14,AJ14)</f>
        <v>10</v>
      </c>
      <c r="M14" s="16">
        <f>SUM(Q14,U14,Y14,AC14,AG14,AK14)</f>
        <v>10</v>
      </c>
      <c r="N14" s="19">
        <v>15</v>
      </c>
      <c r="O14" s="19"/>
      <c r="P14" s="19">
        <v>5</v>
      </c>
      <c r="Q14" s="19">
        <v>5</v>
      </c>
      <c r="R14" s="19">
        <v>15</v>
      </c>
      <c r="S14" s="19"/>
      <c r="T14" s="19">
        <v>5</v>
      </c>
      <c r="U14" s="19">
        <v>5</v>
      </c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>
        <v>0</v>
      </c>
      <c r="AM14" s="19">
        <v>0</v>
      </c>
      <c r="AN14" s="19"/>
      <c r="AO14" s="19"/>
      <c r="AP14" s="19"/>
      <c r="AQ14" s="19"/>
      <c r="AR14" s="19">
        <v>0</v>
      </c>
      <c r="AS14" s="19"/>
      <c r="AT14" s="19"/>
      <c r="AU14" s="19"/>
    </row>
    <row r="15" spans="1:47" s="11" customFormat="1" ht="35.25">
      <c r="A15" s="21" t="s">
        <v>10</v>
      </c>
      <c r="B15" s="46" t="s">
        <v>75</v>
      </c>
      <c r="C15" s="22" t="s">
        <v>125</v>
      </c>
      <c r="D15" s="16">
        <f t="shared" si="1"/>
        <v>25</v>
      </c>
      <c r="E15" s="16">
        <f t="shared" si="2"/>
        <v>15</v>
      </c>
      <c r="F15" s="17">
        <f t="shared" si="3"/>
        <v>15</v>
      </c>
      <c r="G15" s="17">
        <f t="shared" si="3"/>
        <v>0</v>
      </c>
      <c r="H15" s="18"/>
      <c r="I15" s="18"/>
      <c r="J15" s="18"/>
      <c r="K15" s="18"/>
      <c r="L15" s="17">
        <f t="shared" si="4"/>
        <v>0</v>
      </c>
      <c r="M15" s="16">
        <f t="shared" si="4"/>
        <v>10</v>
      </c>
      <c r="N15" s="19"/>
      <c r="O15" s="19"/>
      <c r="P15" s="19"/>
      <c r="Q15" s="19"/>
      <c r="R15" s="19"/>
      <c r="S15" s="19"/>
      <c r="T15" s="19"/>
      <c r="U15" s="19"/>
      <c r="V15" s="19">
        <v>15</v>
      </c>
      <c r="W15" s="19"/>
      <c r="X15" s="19"/>
      <c r="Y15" s="19">
        <v>10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>
        <v>1</v>
      </c>
      <c r="AO15" s="19"/>
      <c r="AP15" s="19"/>
      <c r="AQ15" s="19"/>
      <c r="AR15" s="19">
        <v>1</v>
      </c>
      <c r="AS15" s="19"/>
      <c r="AT15" s="19">
        <v>1</v>
      </c>
      <c r="AU15" s="19"/>
    </row>
    <row r="16" spans="1:47" s="14" customFormat="1" ht="45.75">
      <c r="A16" s="42" t="s">
        <v>8</v>
      </c>
      <c r="B16" s="12" t="s">
        <v>20</v>
      </c>
      <c r="C16" s="44"/>
      <c r="D16" s="13">
        <f>SUM(D17:D25)</f>
        <v>675</v>
      </c>
      <c r="E16" s="13">
        <f aca="true" t="shared" si="5" ref="E16:AU16">SUM(E17:E25)</f>
        <v>355</v>
      </c>
      <c r="F16" s="13">
        <f t="shared" si="5"/>
        <v>120</v>
      </c>
      <c r="G16" s="13">
        <f t="shared" si="5"/>
        <v>225</v>
      </c>
      <c r="H16" s="13">
        <f t="shared" si="5"/>
        <v>165</v>
      </c>
      <c r="I16" s="13">
        <f t="shared" si="5"/>
        <v>60</v>
      </c>
      <c r="J16" s="13">
        <f t="shared" si="5"/>
        <v>0</v>
      </c>
      <c r="K16" s="13">
        <f t="shared" si="5"/>
        <v>0</v>
      </c>
      <c r="L16" s="13">
        <f t="shared" si="5"/>
        <v>10</v>
      </c>
      <c r="M16" s="13">
        <f t="shared" si="5"/>
        <v>320</v>
      </c>
      <c r="N16" s="13">
        <f t="shared" si="5"/>
        <v>60</v>
      </c>
      <c r="O16" s="13">
        <f t="shared" si="5"/>
        <v>105</v>
      </c>
      <c r="P16" s="13">
        <f t="shared" si="5"/>
        <v>10</v>
      </c>
      <c r="Q16" s="13">
        <f t="shared" si="5"/>
        <v>125</v>
      </c>
      <c r="R16" s="13">
        <f t="shared" si="5"/>
        <v>60</v>
      </c>
      <c r="S16" s="13">
        <f t="shared" si="5"/>
        <v>120</v>
      </c>
      <c r="T16" s="13">
        <f t="shared" si="5"/>
        <v>0</v>
      </c>
      <c r="U16" s="13">
        <f t="shared" si="5"/>
        <v>195</v>
      </c>
      <c r="V16" s="13">
        <f t="shared" si="5"/>
        <v>0</v>
      </c>
      <c r="W16" s="13">
        <f t="shared" si="5"/>
        <v>0</v>
      </c>
      <c r="X16" s="13">
        <f t="shared" si="5"/>
        <v>0</v>
      </c>
      <c r="Y16" s="13">
        <f t="shared" si="5"/>
        <v>0</v>
      </c>
      <c r="Z16" s="13">
        <f t="shared" si="5"/>
        <v>0</v>
      </c>
      <c r="AA16" s="13">
        <f t="shared" si="5"/>
        <v>0</v>
      </c>
      <c r="AB16" s="13">
        <f t="shared" si="5"/>
        <v>0</v>
      </c>
      <c r="AC16" s="13">
        <f t="shared" si="5"/>
        <v>0</v>
      </c>
      <c r="AD16" s="13">
        <f t="shared" si="5"/>
        <v>0</v>
      </c>
      <c r="AE16" s="13">
        <f t="shared" si="5"/>
        <v>0</v>
      </c>
      <c r="AF16" s="13">
        <f t="shared" si="5"/>
        <v>0</v>
      </c>
      <c r="AG16" s="13">
        <f t="shared" si="5"/>
        <v>0</v>
      </c>
      <c r="AH16" s="13">
        <f t="shared" si="5"/>
        <v>0</v>
      </c>
      <c r="AI16" s="13">
        <f t="shared" si="5"/>
        <v>0</v>
      </c>
      <c r="AJ16" s="13">
        <f t="shared" si="5"/>
        <v>0</v>
      </c>
      <c r="AK16" s="13">
        <f t="shared" si="5"/>
        <v>0</v>
      </c>
      <c r="AL16" s="13">
        <f t="shared" si="5"/>
        <v>12</v>
      </c>
      <c r="AM16" s="13">
        <f t="shared" si="5"/>
        <v>15</v>
      </c>
      <c r="AN16" s="13">
        <f t="shared" si="5"/>
        <v>0</v>
      </c>
      <c r="AO16" s="13">
        <f t="shared" si="5"/>
        <v>0</v>
      </c>
      <c r="AP16" s="13">
        <f t="shared" si="5"/>
        <v>0</v>
      </c>
      <c r="AQ16" s="13">
        <f t="shared" si="5"/>
        <v>0</v>
      </c>
      <c r="AR16" s="13">
        <f t="shared" si="5"/>
        <v>15</v>
      </c>
      <c r="AS16" s="13">
        <f t="shared" si="5"/>
        <v>0</v>
      </c>
      <c r="AT16" s="13">
        <f t="shared" si="5"/>
        <v>0</v>
      </c>
      <c r="AU16" s="13">
        <f t="shared" si="5"/>
        <v>0</v>
      </c>
    </row>
    <row r="17" spans="1:47" s="11" customFormat="1" ht="35.25">
      <c r="A17" s="21" t="s">
        <v>5</v>
      </c>
      <c r="B17" s="46" t="s">
        <v>76</v>
      </c>
      <c r="C17" s="22" t="s">
        <v>122</v>
      </c>
      <c r="D17" s="16">
        <f aca="true" t="shared" si="6" ref="D17:D25">SUM(E17,M17)</f>
        <v>50</v>
      </c>
      <c r="E17" s="16">
        <f aca="true" t="shared" si="7" ref="E17:E25">SUM(F17:G17,L17)</f>
        <v>35</v>
      </c>
      <c r="F17" s="17">
        <f aca="true" t="shared" si="8" ref="F17:F25">SUM(N17,R17,V17,Z17,AD17,AH17)</f>
        <v>0</v>
      </c>
      <c r="G17" s="17">
        <f aca="true" t="shared" si="9" ref="G17:G25">SUM(O17,S17,W17,AA17,AE17,AI17)</f>
        <v>30</v>
      </c>
      <c r="H17" s="18"/>
      <c r="I17" s="18">
        <v>30</v>
      </c>
      <c r="J17" s="18"/>
      <c r="K17" s="18"/>
      <c r="L17" s="17">
        <f aca="true" t="shared" si="10" ref="L17:L25">SUM(P17,T17,X17,AB17,AF17,AJ17)</f>
        <v>5</v>
      </c>
      <c r="M17" s="16">
        <f aca="true" t="shared" si="11" ref="M17:M25">SUM(Q17,U17,Y17,AC17,AG17,AK17)</f>
        <v>15</v>
      </c>
      <c r="N17" s="19"/>
      <c r="O17" s="19">
        <v>30</v>
      </c>
      <c r="P17" s="19">
        <v>5</v>
      </c>
      <c r="Q17" s="19">
        <v>15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>
        <v>2</v>
      </c>
      <c r="AM17" s="19"/>
      <c r="AN17" s="19"/>
      <c r="AO17" s="19"/>
      <c r="AP17" s="19"/>
      <c r="AQ17" s="19"/>
      <c r="AR17" s="19">
        <v>1</v>
      </c>
      <c r="AS17" s="19"/>
      <c r="AT17" s="19"/>
      <c r="AU17" s="19"/>
    </row>
    <row r="18" spans="1:47" s="11" customFormat="1" ht="35.25">
      <c r="A18" s="21" t="s">
        <v>4</v>
      </c>
      <c r="B18" s="46" t="s">
        <v>77</v>
      </c>
      <c r="C18" s="22" t="s">
        <v>122</v>
      </c>
      <c r="D18" s="16">
        <f t="shared" si="6"/>
        <v>50</v>
      </c>
      <c r="E18" s="16">
        <f t="shared" si="7"/>
        <v>45</v>
      </c>
      <c r="F18" s="17">
        <f t="shared" si="8"/>
        <v>15</v>
      </c>
      <c r="G18" s="17">
        <f t="shared" si="9"/>
        <v>30</v>
      </c>
      <c r="H18" s="18">
        <v>15</v>
      </c>
      <c r="I18" s="18">
        <v>15</v>
      </c>
      <c r="J18" s="18"/>
      <c r="K18" s="18"/>
      <c r="L18" s="17">
        <f t="shared" si="10"/>
        <v>0</v>
      </c>
      <c r="M18" s="16">
        <f t="shared" si="11"/>
        <v>5</v>
      </c>
      <c r="N18" s="19">
        <v>15</v>
      </c>
      <c r="O18" s="19">
        <v>30</v>
      </c>
      <c r="P18" s="19"/>
      <c r="Q18" s="19">
        <v>5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40"/>
      <c r="AE18" s="19"/>
      <c r="AF18" s="19"/>
      <c r="AG18" s="19"/>
      <c r="AH18" s="19"/>
      <c r="AI18" s="19"/>
      <c r="AJ18" s="19"/>
      <c r="AK18" s="19"/>
      <c r="AL18" s="19">
        <v>2</v>
      </c>
      <c r="AM18" s="19"/>
      <c r="AN18" s="19"/>
      <c r="AO18" s="19"/>
      <c r="AP18" s="19"/>
      <c r="AQ18" s="19"/>
      <c r="AR18" s="19">
        <v>2</v>
      </c>
      <c r="AS18" s="19"/>
      <c r="AT18" s="19"/>
      <c r="AU18" s="19"/>
    </row>
    <row r="19" spans="1:47" s="11" customFormat="1" ht="35.25">
      <c r="A19" s="21" t="s">
        <v>3</v>
      </c>
      <c r="B19" s="46" t="s">
        <v>78</v>
      </c>
      <c r="C19" s="22" t="s">
        <v>122</v>
      </c>
      <c r="D19" s="16">
        <f t="shared" si="6"/>
        <v>25</v>
      </c>
      <c r="E19" s="16">
        <f t="shared" si="7"/>
        <v>15</v>
      </c>
      <c r="F19" s="17">
        <f t="shared" si="8"/>
        <v>15</v>
      </c>
      <c r="G19" s="17">
        <f t="shared" si="9"/>
        <v>0</v>
      </c>
      <c r="H19" s="18"/>
      <c r="I19" s="18"/>
      <c r="J19" s="18"/>
      <c r="K19" s="18"/>
      <c r="L19" s="17">
        <f t="shared" si="10"/>
        <v>0</v>
      </c>
      <c r="M19" s="16">
        <f t="shared" si="11"/>
        <v>10</v>
      </c>
      <c r="N19" s="19">
        <v>15</v>
      </c>
      <c r="O19" s="19"/>
      <c r="P19" s="19"/>
      <c r="Q19" s="19">
        <v>10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>
        <v>1</v>
      </c>
      <c r="AM19" s="19"/>
      <c r="AN19" s="19"/>
      <c r="AO19" s="19"/>
      <c r="AP19" s="19"/>
      <c r="AQ19" s="19"/>
      <c r="AR19" s="19">
        <v>1</v>
      </c>
      <c r="AS19" s="19"/>
      <c r="AT19" s="19"/>
      <c r="AU19" s="19"/>
    </row>
    <row r="20" spans="1:47" s="11" customFormat="1" ht="35.25">
      <c r="A20" s="21" t="s">
        <v>2</v>
      </c>
      <c r="B20" s="46" t="s">
        <v>79</v>
      </c>
      <c r="C20" s="39" t="s">
        <v>129</v>
      </c>
      <c r="D20" s="16">
        <f>SUM(E20,M20)</f>
        <v>125</v>
      </c>
      <c r="E20" s="16">
        <f>SUM(F20:G20,L20)</f>
        <v>45</v>
      </c>
      <c r="F20" s="17">
        <f t="shared" si="8"/>
        <v>15</v>
      </c>
      <c r="G20" s="17">
        <f t="shared" si="9"/>
        <v>30</v>
      </c>
      <c r="H20" s="18">
        <v>30</v>
      </c>
      <c r="I20" s="18"/>
      <c r="J20" s="18"/>
      <c r="K20" s="18"/>
      <c r="L20" s="17">
        <f t="shared" si="10"/>
        <v>0</v>
      </c>
      <c r="M20" s="16">
        <f t="shared" si="11"/>
        <v>80</v>
      </c>
      <c r="N20" s="19">
        <v>15</v>
      </c>
      <c r="O20" s="19">
        <v>30</v>
      </c>
      <c r="P20" s="19"/>
      <c r="Q20" s="19">
        <v>80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>
        <v>5</v>
      </c>
      <c r="AM20" s="19"/>
      <c r="AN20" s="19"/>
      <c r="AO20" s="19"/>
      <c r="AP20" s="19"/>
      <c r="AQ20" s="19"/>
      <c r="AR20" s="19">
        <v>2</v>
      </c>
      <c r="AS20" s="19"/>
      <c r="AT20" s="19"/>
      <c r="AU20" s="19"/>
    </row>
    <row r="21" spans="1:47" s="11" customFormat="1" ht="35.25">
      <c r="A21" s="21" t="s">
        <v>1</v>
      </c>
      <c r="B21" s="46" t="s">
        <v>80</v>
      </c>
      <c r="C21" s="22" t="s">
        <v>130</v>
      </c>
      <c r="D21" s="16">
        <f>SUM(E21,M21)</f>
        <v>125</v>
      </c>
      <c r="E21" s="16">
        <f>SUM(F21:G21,L21)</f>
        <v>45</v>
      </c>
      <c r="F21" s="17">
        <f t="shared" si="8"/>
        <v>15</v>
      </c>
      <c r="G21" s="17">
        <f t="shared" si="9"/>
        <v>30</v>
      </c>
      <c r="H21" s="18">
        <v>30</v>
      </c>
      <c r="I21" s="18"/>
      <c r="J21" s="18"/>
      <c r="K21" s="18"/>
      <c r="L21" s="17">
        <f t="shared" si="10"/>
        <v>0</v>
      </c>
      <c r="M21" s="16">
        <f t="shared" si="11"/>
        <v>80</v>
      </c>
      <c r="N21" s="19"/>
      <c r="O21" s="19"/>
      <c r="P21" s="19"/>
      <c r="Q21" s="19"/>
      <c r="R21" s="19">
        <v>15</v>
      </c>
      <c r="S21" s="19">
        <v>30</v>
      </c>
      <c r="T21" s="19"/>
      <c r="U21" s="19">
        <v>80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>
        <v>5</v>
      </c>
      <c r="AN21" s="19"/>
      <c r="AO21" s="19"/>
      <c r="AP21" s="19"/>
      <c r="AQ21" s="19"/>
      <c r="AR21" s="40">
        <v>2</v>
      </c>
      <c r="AS21" s="19"/>
      <c r="AT21" s="40"/>
      <c r="AU21" s="19"/>
    </row>
    <row r="22" spans="1:47" s="11" customFormat="1" ht="35.25">
      <c r="A22" s="21" t="s">
        <v>1</v>
      </c>
      <c r="B22" s="46" t="s">
        <v>81</v>
      </c>
      <c r="C22" s="22" t="s">
        <v>124</v>
      </c>
      <c r="D22" s="16">
        <f t="shared" si="6"/>
        <v>75</v>
      </c>
      <c r="E22" s="16">
        <f t="shared" si="7"/>
        <v>45</v>
      </c>
      <c r="F22" s="17">
        <f t="shared" si="8"/>
        <v>15</v>
      </c>
      <c r="G22" s="17">
        <f t="shared" si="9"/>
        <v>30</v>
      </c>
      <c r="H22" s="18">
        <v>30</v>
      </c>
      <c r="I22" s="18"/>
      <c r="J22" s="18"/>
      <c r="K22" s="18"/>
      <c r="L22" s="17">
        <f t="shared" si="10"/>
        <v>0</v>
      </c>
      <c r="M22" s="16">
        <f t="shared" si="11"/>
        <v>30</v>
      </c>
      <c r="N22" s="19"/>
      <c r="O22" s="19"/>
      <c r="P22" s="19"/>
      <c r="Q22" s="19"/>
      <c r="R22" s="19">
        <v>15</v>
      </c>
      <c r="S22" s="19">
        <v>30</v>
      </c>
      <c r="T22" s="19"/>
      <c r="U22" s="19">
        <v>30</v>
      </c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>
        <v>3</v>
      </c>
      <c r="AN22" s="19"/>
      <c r="AO22" s="19"/>
      <c r="AP22" s="19"/>
      <c r="AQ22" s="19"/>
      <c r="AR22" s="19">
        <v>2</v>
      </c>
      <c r="AS22" s="19"/>
      <c r="AT22" s="19"/>
      <c r="AU22" s="19"/>
    </row>
    <row r="23" spans="1:47" s="11" customFormat="1" ht="35.25">
      <c r="A23" s="21" t="s">
        <v>0</v>
      </c>
      <c r="B23" s="46" t="s">
        <v>82</v>
      </c>
      <c r="C23" s="22" t="s">
        <v>122</v>
      </c>
      <c r="D23" s="16">
        <f t="shared" si="6"/>
        <v>50</v>
      </c>
      <c r="E23" s="16">
        <f t="shared" si="7"/>
        <v>35</v>
      </c>
      <c r="F23" s="17">
        <f t="shared" si="8"/>
        <v>15</v>
      </c>
      <c r="G23" s="17">
        <f t="shared" si="9"/>
        <v>15</v>
      </c>
      <c r="H23" s="18">
        <v>15</v>
      </c>
      <c r="I23" s="18"/>
      <c r="J23" s="18"/>
      <c r="K23" s="18"/>
      <c r="L23" s="17">
        <f t="shared" si="10"/>
        <v>5</v>
      </c>
      <c r="M23" s="16">
        <f t="shared" si="11"/>
        <v>15</v>
      </c>
      <c r="N23" s="19">
        <v>15</v>
      </c>
      <c r="O23" s="19">
        <v>15</v>
      </c>
      <c r="P23" s="19">
        <v>5</v>
      </c>
      <c r="Q23" s="19">
        <v>15</v>
      </c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>
        <v>2</v>
      </c>
      <c r="AM23" s="19"/>
      <c r="AN23" s="19"/>
      <c r="AO23" s="19"/>
      <c r="AP23" s="19"/>
      <c r="AQ23" s="19"/>
      <c r="AR23" s="19">
        <v>1</v>
      </c>
      <c r="AS23" s="19"/>
      <c r="AT23" s="19"/>
      <c r="AU23" s="19"/>
    </row>
    <row r="24" spans="1:47" s="11" customFormat="1" ht="35.25">
      <c r="A24" s="21" t="s">
        <v>10</v>
      </c>
      <c r="B24" s="46" t="s">
        <v>83</v>
      </c>
      <c r="C24" s="22" t="s">
        <v>124</v>
      </c>
      <c r="D24" s="16">
        <f t="shared" si="6"/>
        <v>100</v>
      </c>
      <c r="E24" s="16">
        <f t="shared" si="7"/>
        <v>45</v>
      </c>
      <c r="F24" s="17">
        <f t="shared" si="8"/>
        <v>15</v>
      </c>
      <c r="G24" s="17">
        <f t="shared" si="9"/>
        <v>30</v>
      </c>
      <c r="H24" s="18">
        <v>15</v>
      </c>
      <c r="I24" s="18">
        <v>15</v>
      </c>
      <c r="J24" s="18"/>
      <c r="K24" s="18"/>
      <c r="L24" s="17">
        <f t="shared" si="10"/>
        <v>0</v>
      </c>
      <c r="M24" s="16">
        <f t="shared" si="11"/>
        <v>55</v>
      </c>
      <c r="N24" s="19"/>
      <c r="O24" s="19"/>
      <c r="P24" s="19"/>
      <c r="Q24" s="19"/>
      <c r="R24" s="19">
        <v>15</v>
      </c>
      <c r="S24" s="19">
        <v>30</v>
      </c>
      <c r="T24" s="19"/>
      <c r="U24" s="19">
        <v>55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>
        <v>4</v>
      </c>
      <c r="AN24" s="19"/>
      <c r="AO24" s="19"/>
      <c r="AP24" s="19"/>
      <c r="AQ24" s="19"/>
      <c r="AR24" s="19">
        <v>2</v>
      </c>
      <c r="AS24" s="19"/>
      <c r="AT24" s="19"/>
      <c r="AU24" s="19"/>
    </row>
    <row r="25" spans="1:47" s="11" customFormat="1" ht="35.25">
      <c r="A25" s="21" t="s">
        <v>11</v>
      </c>
      <c r="B25" s="46" t="s">
        <v>84</v>
      </c>
      <c r="C25" s="22" t="s">
        <v>124</v>
      </c>
      <c r="D25" s="16">
        <f t="shared" si="6"/>
        <v>75</v>
      </c>
      <c r="E25" s="16">
        <f t="shared" si="7"/>
        <v>45</v>
      </c>
      <c r="F25" s="17">
        <f t="shared" si="8"/>
        <v>15</v>
      </c>
      <c r="G25" s="17">
        <f t="shared" si="9"/>
        <v>30</v>
      </c>
      <c r="H25" s="18">
        <v>30</v>
      </c>
      <c r="I25" s="18"/>
      <c r="J25" s="18"/>
      <c r="K25" s="18"/>
      <c r="L25" s="17">
        <f t="shared" si="10"/>
        <v>0</v>
      </c>
      <c r="M25" s="16">
        <f t="shared" si="11"/>
        <v>30</v>
      </c>
      <c r="N25" s="19"/>
      <c r="O25" s="19"/>
      <c r="P25" s="19"/>
      <c r="Q25" s="19"/>
      <c r="R25" s="19">
        <v>15</v>
      </c>
      <c r="S25" s="19">
        <v>30</v>
      </c>
      <c r="T25" s="19"/>
      <c r="U25" s="19">
        <v>30</v>
      </c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>
        <v>3</v>
      </c>
      <c r="AN25" s="19"/>
      <c r="AO25" s="19"/>
      <c r="AP25" s="19"/>
      <c r="AQ25" s="19"/>
      <c r="AR25" s="19">
        <v>2</v>
      </c>
      <c r="AS25" s="19"/>
      <c r="AT25" s="19"/>
      <c r="AU25" s="19"/>
    </row>
    <row r="26" spans="1:47" s="23" customFormat="1" ht="45.75">
      <c r="A26" s="42" t="s">
        <v>9</v>
      </c>
      <c r="B26" s="12" t="s">
        <v>21</v>
      </c>
      <c r="C26" s="44"/>
      <c r="D26" s="13">
        <f>SUM(D27:D48)</f>
        <v>2200</v>
      </c>
      <c r="E26" s="13">
        <f aca="true" t="shared" si="12" ref="E26:AU26">SUM(E27:E48)</f>
        <v>1090</v>
      </c>
      <c r="F26" s="13">
        <f t="shared" si="12"/>
        <v>330</v>
      </c>
      <c r="G26" s="13">
        <f t="shared" si="12"/>
        <v>585</v>
      </c>
      <c r="H26" s="13">
        <f t="shared" si="12"/>
        <v>15</v>
      </c>
      <c r="I26" s="13">
        <f t="shared" si="12"/>
        <v>510</v>
      </c>
      <c r="J26" s="13">
        <f t="shared" si="12"/>
        <v>60</v>
      </c>
      <c r="K26" s="13">
        <f t="shared" si="12"/>
        <v>0</v>
      </c>
      <c r="L26" s="13">
        <f t="shared" si="12"/>
        <v>175</v>
      </c>
      <c r="M26" s="13">
        <f t="shared" si="12"/>
        <v>1110</v>
      </c>
      <c r="N26" s="13">
        <f t="shared" si="12"/>
        <v>60</v>
      </c>
      <c r="O26" s="13">
        <f t="shared" si="12"/>
        <v>90</v>
      </c>
      <c r="P26" s="13">
        <f t="shared" si="12"/>
        <v>30</v>
      </c>
      <c r="Q26" s="13">
        <f t="shared" si="12"/>
        <v>95</v>
      </c>
      <c r="R26" s="13">
        <f t="shared" si="12"/>
        <v>45</v>
      </c>
      <c r="S26" s="13">
        <f t="shared" si="12"/>
        <v>90</v>
      </c>
      <c r="T26" s="13">
        <f t="shared" si="12"/>
        <v>15</v>
      </c>
      <c r="U26" s="13">
        <f t="shared" si="12"/>
        <v>175</v>
      </c>
      <c r="V26" s="13">
        <f t="shared" si="12"/>
        <v>150</v>
      </c>
      <c r="W26" s="13">
        <f t="shared" si="12"/>
        <v>225</v>
      </c>
      <c r="X26" s="13">
        <f t="shared" si="12"/>
        <v>90</v>
      </c>
      <c r="Y26" s="13">
        <f t="shared" si="12"/>
        <v>210</v>
      </c>
      <c r="Z26" s="13">
        <f t="shared" si="12"/>
        <v>15</v>
      </c>
      <c r="AA26" s="13">
        <f t="shared" si="12"/>
        <v>30</v>
      </c>
      <c r="AB26" s="13">
        <f t="shared" si="12"/>
        <v>0</v>
      </c>
      <c r="AC26" s="13">
        <f t="shared" si="12"/>
        <v>155</v>
      </c>
      <c r="AD26" s="13">
        <f t="shared" si="12"/>
        <v>45</v>
      </c>
      <c r="AE26" s="13">
        <f t="shared" si="12"/>
        <v>75</v>
      </c>
      <c r="AF26" s="13">
        <f t="shared" si="12"/>
        <v>15</v>
      </c>
      <c r="AG26" s="13">
        <f t="shared" si="12"/>
        <v>90</v>
      </c>
      <c r="AH26" s="13">
        <f t="shared" si="12"/>
        <v>15</v>
      </c>
      <c r="AI26" s="13">
        <f t="shared" si="12"/>
        <v>75</v>
      </c>
      <c r="AJ26" s="13">
        <f t="shared" si="12"/>
        <v>25</v>
      </c>
      <c r="AK26" s="13">
        <f t="shared" si="12"/>
        <v>385</v>
      </c>
      <c r="AL26" s="13">
        <f t="shared" si="12"/>
        <v>11</v>
      </c>
      <c r="AM26" s="13">
        <f t="shared" si="12"/>
        <v>13</v>
      </c>
      <c r="AN26" s="13">
        <f t="shared" si="12"/>
        <v>27</v>
      </c>
      <c r="AO26" s="13">
        <f t="shared" si="12"/>
        <v>8</v>
      </c>
      <c r="AP26" s="13">
        <f t="shared" si="12"/>
        <v>9</v>
      </c>
      <c r="AQ26" s="13">
        <f t="shared" si="12"/>
        <v>20</v>
      </c>
      <c r="AR26" s="13">
        <f t="shared" si="12"/>
        <v>42</v>
      </c>
      <c r="AS26" s="13">
        <f t="shared" si="12"/>
        <v>88</v>
      </c>
      <c r="AT26" s="13">
        <f t="shared" si="12"/>
        <v>0</v>
      </c>
      <c r="AU26" s="13">
        <f t="shared" si="12"/>
        <v>31</v>
      </c>
    </row>
    <row r="27" spans="1:47" s="25" customFormat="1" ht="36.75" customHeight="1">
      <c r="A27" s="43" t="s">
        <v>5</v>
      </c>
      <c r="B27" s="46" t="s">
        <v>85</v>
      </c>
      <c r="C27" s="22" t="s">
        <v>129</v>
      </c>
      <c r="D27" s="16">
        <f aca="true" t="shared" si="13" ref="D27:D46">SUM(E27,M27)</f>
        <v>100</v>
      </c>
      <c r="E27" s="16">
        <f aca="true" t="shared" si="14" ref="E27:E47">SUM(F27:G27,L27)</f>
        <v>65</v>
      </c>
      <c r="F27" s="17">
        <f aca="true" t="shared" si="15" ref="F27:F46">SUM(N27,R27,V27,Z27,AD27,AH27)</f>
        <v>30</v>
      </c>
      <c r="G27" s="17">
        <f aca="true" t="shared" si="16" ref="G27:G46">SUM(O27,S27,W27,AA27,AE27,AI27)</f>
        <v>30</v>
      </c>
      <c r="H27" s="41"/>
      <c r="I27" s="24">
        <v>30</v>
      </c>
      <c r="J27" s="24"/>
      <c r="K27" s="24"/>
      <c r="L27" s="17">
        <f aca="true" t="shared" si="17" ref="L27:L46">SUM(P27,T27,X27,AB27,AF27,AJ27)</f>
        <v>5</v>
      </c>
      <c r="M27" s="16">
        <f aca="true" t="shared" si="18" ref="M27:M46">SUM(Q27,U27,Y27,AC27,AG27,AK27)</f>
        <v>35</v>
      </c>
      <c r="N27" s="19">
        <v>30</v>
      </c>
      <c r="O27" s="19">
        <v>30</v>
      </c>
      <c r="P27" s="19">
        <v>5</v>
      </c>
      <c r="Q27" s="19">
        <v>35</v>
      </c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>
        <v>4</v>
      </c>
      <c r="AM27" s="19"/>
      <c r="AN27" s="19"/>
      <c r="AO27" s="19"/>
      <c r="AP27" s="19"/>
      <c r="AQ27" s="19"/>
      <c r="AR27" s="19">
        <v>3</v>
      </c>
      <c r="AS27" s="19">
        <v>4</v>
      </c>
      <c r="AT27" s="19"/>
      <c r="AU27" s="19"/>
    </row>
    <row r="28" spans="1:47" s="25" customFormat="1" ht="36.75" customHeight="1">
      <c r="A28" s="43" t="s">
        <v>4</v>
      </c>
      <c r="B28" s="46" t="s">
        <v>86</v>
      </c>
      <c r="C28" s="22" t="s">
        <v>132</v>
      </c>
      <c r="D28" s="16">
        <f t="shared" si="13"/>
        <v>100</v>
      </c>
      <c r="E28" s="16">
        <f t="shared" si="14"/>
        <v>85</v>
      </c>
      <c r="F28" s="17">
        <f t="shared" si="15"/>
        <v>30</v>
      </c>
      <c r="G28" s="17">
        <f t="shared" si="16"/>
        <v>30</v>
      </c>
      <c r="H28" s="24"/>
      <c r="I28" s="24">
        <v>30</v>
      </c>
      <c r="J28" s="24"/>
      <c r="K28" s="24"/>
      <c r="L28" s="17">
        <f t="shared" si="17"/>
        <v>25</v>
      </c>
      <c r="M28" s="16">
        <f t="shared" si="18"/>
        <v>15</v>
      </c>
      <c r="N28" s="19"/>
      <c r="O28" s="19"/>
      <c r="P28" s="19"/>
      <c r="Q28" s="19"/>
      <c r="R28" s="19"/>
      <c r="S28" s="19"/>
      <c r="T28" s="19"/>
      <c r="U28" s="19"/>
      <c r="V28" s="19">
        <v>30</v>
      </c>
      <c r="W28" s="19">
        <v>30</v>
      </c>
      <c r="X28" s="19">
        <v>25</v>
      </c>
      <c r="Y28" s="19">
        <v>15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>
        <v>4</v>
      </c>
      <c r="AO28" s="19"/>
      <c r="AP28" s="19"/>
      <c r="AQ28" s="19"/>
      <c r="AR28" s="19">
        <v>3</v>
      </c>
      <c r="AS28" s="19">
        <v>4</v>
      </c>
      <c r="AT28" s="19"/>
      <c r="AU28" s="19"/>
    </row>
    <row r="29" spans="1:47" s="25" customFormat="1" ht="36.75" customHeight="1">
      <c r="A29" s="43" t="s">
        <v>3</v>
      </c>
      <c r="B29" s="46" t="s">
        <v>87</v>
      </c>
      <c r="C29" s="22" t="s">
        <v>125</v>
      </c>
      <c r="D29" s="16">
        <f t="shared" si="13"/>
        <v>50</v>
      </c>
      <c r="E29" s="16">
        <f t="shared" si="14"/>
        <v>35</v>
      </c>
      <c r="F29" s="17">
        <f t="shared" si="15"/>
        <v>15</v>
      </c>
      <c r="G29" s="17">
        <f t="shared" si="16"/>
        <v>15</v>
      </c>
      <c r="H29" s="24"/>
      <c r="I29" s="24">
        <v>15</v>
      </c>
      <c r="J29" s="24"/>
      <c r="K29" s="24"/>
      <c r="L29" s="17">
        <f t="shared" si="17"/>
        <v>5</v>
      </c>
      <c r="M29" s="16">
        <f t="shared" si="18"/>
        <v>15</v>
      </c>
      <c r="N29" s="19"/>
      <c r="O29" s="19"/>
      <c r="P29" s="19"/>
      <c r="Q29" s="19"/>
      <c r="R29" s="19"/>
      <c r="S29" s="19"/>
      <c r="T29" s="19"/>
      <c r="U29" s="19"/>
      <c r="V29" s="19">
        <v>15</v>
      </c>
      <c r="W29" s="19">
        <v>15</v>
      </c>
      <c r="X29" s="19">
        <v>5</v>
      </c>
      <c r="Y29" s="19">
        <v>15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>
        <v>2</v>
      </c>
      <c r="AO29" s="19"/>
      <c r="AP29" s="19"/>
      <c r="AQ29" s="19"/>
      <c r="AR29" s="19">
        <v>1</v>
      </c>
      <c r="AS29" s="19">
        <v>2</v>
      </c>
      <c r="AT29" s="19"/>
      <c r="AU29" s="19"/>
    </row>
    <row r="30" spans="1:47" s="25" customFormat="1" ht="36.75" customHeight="1">
      <c r="A30" s="43" t="s">
        <v>2</v>
      </c>
      <c r="B30" s="46" t="s">
        <v>88</v>
      </c>
      <c r="C30" s="22" t="s">
        <v>125</v>
      </c>
      <c r="D30" s="16">
        <f t="shared" si="13"/>
        <v>50</v>
      </c>
      <c r="E30" s="16">
        <f t="shared" si="14"/>
        <v>35</v>
      </c>
      <c r="F30" s="17">
        <f t="shared" si="15"/>
        <v>15</v>
      </c>
      <c r="G30" s="17">
        <f t="shared" si="16"/>
        <v>15</v>
      </c>
      <c r="H30" s="24"/>
      <c r="I30" s="24">
        <v>15</v>
      </c>
      <c r="J30" s="24"/>
      <c r="K30" s="24"/>
      <c r="L30" s="17">
        <f t="shared" si="17"/>
        <v>5</v>
      </c>
      <c r="M30" s="16">
        <f t="shared" si="18"/>
        <v>15</v>
      </c>
      <c r="N30" s="19"/>
      <c r="O30" s="19"/>
      <c r="P30" s="19"/>
      <c r="Q30" s="19"/>
      <c r="R30" s="19"/>
      <c r="S30" s="19"/>
      <c r="T30" s="19"/>
      <c r="U30" s="19"/>
      <c r="V30" s="19">
        <v>15</v>
      </c>
      <c r="W30" s="19">
        <v>15</v>
      </c>
      <c r="X30" s="19">
        <v>5</v>
      </c>
      <c r="Y30" s="19">
        <v>15</v>
      </c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>
        <v>2</v>
      </c>
      <c r="AO30" s="19"/>
      <c r="AP30" s="19"/>
      <c r="AQ30" s="19"/>
      <c r="AR30" s="19">
        <v>1</v>
      </c>
      <c r="AS30" s="19">
        <v>2</v>
      </c>
      <c r="AT30" s="19"/>
      <c r="AU30" s="19"/>
    </row>
    <row r="31" spans="1:47" s="25" customFormat="1" ht="36.75" customHeight="1">
      <c r="A31" s="43" t="s">
        <v>1</v>
      </c>
      <c r="B31" s="46" t="s">
        <v>28</v>
      </c>
      <c r="C31" s="22" t="s">
        <v>127</v>
      </c>
      <c r="D31" s="16">
        <f t="shared" si="13"/>
        <v>75</v>
      </c>
      <c r="E31" s="16">
        <f t="shared" si="14"/>
        <v>35</v>
      </c>
      <c r="F31" s="17">
        <f t="shared" si="15"/>
        <v>15</v>
      </c>
      <c r="G31" s="17">
        <f t="shared" si="16"/>
        <v>15</v>
      </c>
      <c r="H31" s="24"/>
      <c r="I31" s="24">
        <v>15</v>
      </c>
      <c r="J31" s="24"/>
      <c r="K31" s="24"/>
      <c r="L31" s="17">
        <f t="shared" si="17"/>
        <v>5</v>
      </c>
      <c r="M31" s="16">
        <f t="shared" si="18"/>
        <v>40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>
        <v>15</v>
      </c>
      <c r="AE31" s="19">
        <v>15</v>
      </c>
      <c r="AF31" s="19">
        <v>5</v>
      </c>
      <c r="AG31" s="19">
        <v>40</v>
      </c>
      <c r="AH31" s="19"/>
      <c r="AI31" s="19"/>
      <c r="AJ31" s="19"/>
      <c r="AK31" s="19"/>
      <c r="AL31" s="19"/>
      <c r="AM31" s="19"/>
      <c r="AN31" s="19"/>
      <c r="AO31" s="19"/>
      <c r="AP31" s="19">
        <v>3</v>
      </c>
      <c r="AQ31" s="19"/>
      <c r="AR31" s="19">
        <v>1</v>
      </c>
      <c r="AS31" s="19">
        <v>3</v>
      </c>
      <c r="AT31" s="19"/>
      <c r="AU31" s="19"/>
    </row>
    <row r="32" spans="1:47" s="25" customFormat="1" ht="36.75" customHeight="1">
      <c r="A32" s="43" t="s">
        <v>0</v>
      </c>
      <c r="B32" s="46" t="s">
        <v>89</v>
      </c>
      <c r="C32" s="22" t="s">
        <v>129</v>
      </c>
      <c r="D32" s="16">
        <f t="shared" si="13"/>
        <v>100</v>
      </c>
      <c r="E32" s="16">
        <f t="shared" si="14"/>
        <v>65</v>
      </c>
      <c r="F32" s="17">
        <f t="shared" si="15"/>
        <v>15</v>
      </c>
      <c r="G32" s="17">
        <f t="shared" si="16"/>
        <v>30</v>
      </c>
      <c r="H32" s="24"/>
      <c r="I32" s="24">
        <v>30</v>
      </c>
      <c r="J32" s="24"/>
      <c r="K32" s="24"/>
      <c r="L32" s="17">
        <f t="shared" si="17"/>
        <v>20</v>
      </c>
      <c r="M32" s="16">
        <f t="shared" si="18"/>
        <v>35</v>
      </c>
      <c r="N32" s="19">
        <v>15</v>
      </c>
      <c r="O32" s="19">
        <v>30</v>
      </c>
      <c r="P32" s="19">
        <v>20</v>
      </c>
      <c r="Q32" s="19">
        <v>35</v>
      </c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>
        <v>4</v>
      </c>
      <c r="AM32" s="19"/>
      <c r="AN32" s="19"/>
      <c r="AO32" s="19"/>
      <c r="AP32" s="19"/>
      <c r="AQ32" s="19"/>
      <c r="AR32" s="19">
        <v>3</v>
      </c>
      <c r="AS32" s="19">
        <v>4</v>
      </c>
      <c r="AT32" s="19"/>
      <c r="AU32" s="19"/>
    </row>
    <row r="33" spans="1:47" s="25" customFormat="1" ht="36.75" customHeight="1">
      <c r="A33" s="43" t="s">
        <v>10</v>
      </c>
      <c r="B33" s="46" t="s">
        <v>90</v>
      </c>
      <c r="C33" s="22" t="s">
        <v>130</v>
      </c>
      <c r="D33" s="16">
        <f t="shared" si="13"/>
        <v>75</v>
      </c>
      <c r="E33" s="16">
        <f t="shared" si="14"/>
        <v>50</v>
      </c>
      <c r="F33" s="17">
        <f t="shared" si="15"/>
        <v>15</v>
      </c>
      <c r="G33" s="17">
        <f t="shared" si="16"/>
        <v>30</v>
      </c>
      <c r="H33" s="24"/>
      <c r="I33" s="24">
        <v>30</v>
      </c>
      <c r="J33" s="24"/>
      <c r="K33" s="24"/>
      <c r="L33" s="17">
        <f t="shared" si="17"/>
        <v>5</v>
      </c>
      <c r="M33" s="16">
        <f t="shared" si="18"/>
        <v>25</v>
      </c>
      <c r="N33" s="19"/>
      <c r="O33" s="19"/>
      <c r="P33" s="19"/>
      <c r="Q33" s="19"/>
      <c r="R33" s="19">
        <v>15</v>
      </c>
      <c r="S33" s="19">
        <v>30</v>
      </c>
      <c r="T33" s="19">
        <v>5</v>
      </c>
      <c r="U33" s="19">
        <v>25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>
        <v>3</v>
      </c>
      <c r="AN33" s="19"/>
      <c r="AO33" s="19"/>
      <c r="AP33" s="19"/>
      <c r="AQ33" s="19"/>
      <c r="AR33" s="19">
        <v>2</v>
      </c>
      <c r="AS33" s="19">
        <v>3</v>
      </c>
      <c r="AT33" s="19"/>
      <c r="AU33" s="19"/>
    </row>
    <row r="34" spans="1:47" s="25" customFormat="1" ht="36.75" customHeight="1">
      <c r="A34" s="43" t="s">
        <v>11</v>
      </c>
      <c r="B34" s="46" t="s">
        <v>91</v>
      </c>
      <c r="C34" s="22" t="s">
        <v>130</v>
      </c>
      <c r="D34" s="16">
        <f t="shared" si="13"/>
        <v>75</v>
      </c>
      <c r="E34" s="16">
        <f t="shared" si="14"/>
        <v>50</v>
      </c>
      <c r="F34" s="17">
        <f t="shared" si="15"/>
        <v>15</v>
      </c>
      <c r="G34" s="17">
        <f t="shared" si="16"/>
        <v>30</v>
      </c>
      <c r="H34" s="24"/>
      <c r="I34" s="24">
        <v>30</v>
      </c>
      <c r="J34" s="24"/>
      <c r="K34" s="24"/>
      <c r="L34" s="17">
        <f t="shared" si="17"/>
        <v>5</v>
      </c>
      <c r="M34" s="16">
        <f t="shared" si="18"/>
        <v>25</v>
      </c>
      <c r="N34" s="19"/>
      <c r="O34" s="19"/>
      <c r="P34" s="19"/>
      <c r="Q34" s="19"/>
      <c r="R34" s="19">
        <v>15</v>
      </c>
      <c r="S34" s="19">
        <v>30</v>
      </c>
      <c r="T34" s="19">
        <v>5</v>
      </c>
      <c r="U34" s="19">
        <v>25</v>
      </c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>
        <v>3</v>
      </c>
      <c r="AN34" s="19"/>
      <c r="AO34" s="19"/>
      <c r="AP34" s="19"/>
      <c r="AQ34" s="19"/>
      <c r="AR34" s="19">
        <v>2</v>
      </c>
      <c r="AS34" s="19">
        <v>3</v>
      </c>
      <c r="AT34" s="19"/>
      <c r="AU34" s="19"/>
    </row>
    <row r="35" spans="1:47" s="25" customFormat="1" ht="36.75" customHeight="1">
      <c r="A35" s="43" t="s">
        <v>12</v>
      </c>
      <c r="B35" s="46" t="s">
        <v>92</v>
      </c>
      <c r="C35" s="22" t="s">
        <v>125</v>
      </c>
      <c r="D35" s="16">
        <f t="shared" si="13"/>
        <v>75</v>
      </c>
      <c r="E35" s="16">
        <f t="shared" si="14"/>
        <v>50</v>
      </c>
      <c r="F35" s="17">
        <f t="shared" si="15"/>
        <v>15</v>
      </c>
      <c r="G35" s="17">
        <f t="shared" si="16"/>
        <v>30</v>
      </c>
      <c r="H35" s="24"/>
      <c r="I35" s="24">
        <v>30</v>
      </c>
      <c r="J35" s="24"/>
      <c r="K35" s="24"/>
      <c r="L35" s="17">
        <f t="shared" si="17"/>
        <v>5</v>
      </c>
      <c r="M35" s="16">
        <f t="shared" si="18"/>
        <v>25</v>
      </c>
      <c r="N35" s="19"/>
      <c r="O35" s="19"/>
      <c r="P35" s="19"/>
      <c r="Q35" s="19"/>
      <c r="R35" s="19"/>
      <c r="S35" s="19"/>
      <c r="T35" s="19"/>
      <c r="U35" s="19"/>
      <c r="V35" s="19">
        <v>15</v>
      </c>
      <c r="W35" s="19">
        <v>30</v>
      </c>
      <c r="X35" s="19">
        <v>5</v>
      </c>
      <c r="Y35" s="19">
        <v>25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3</v>
      </c>
      <c r="AO35" s="19"/>
      <c r="AP35" s="19"/>
      <c r="AQ35" s="19"/>
      <c r="AR35" s="19">
        <v>2</v>
      </c>
      <c r="AS35" s="19">
        <v>3</v>
      </c>
      <c r="AT35" s="19"/>
      <c r="AU35" s="19"/>
    </row>
    <row r="36" spans="1:47" s="25" customFormat="1" ht="36.75" customHeight="1">
      <c r="A36" s="43" t="s">
        <v>13</v>
      </c>
      <c r="B36" s="46" t="s">
        <v>93</v>
      </c>
      <c r="C36" s="45" t="s">
        <v>132</v>
      </c>
      <c r="D36" s="16">
        <f t="shared" si="13"/>
        <v>75</v>
      </c>
      <c r="E36" s="16">
        <f t="shared" si="14"/>
        <v>50</v>
      </c>
      <c r="F36" s="17">
        <f t="shared" si="15"/>
        <v>15</v>
      </c>
      <c r="G36" s="17">
        <f t="shared" si="16"/>
        <v>30</v>
      </c>
      <c r="H36" s="24"/>
      <c r="I36" s="24">
        <v>30</v>
      </c>
      <c r="J36" s="24"/>
      <c r="K36" s="24"/>
      <c r="L36" s="17">
        <f t="shared" si="17"/>
        <v>5</v>
      </c>
      <c r="M36" s="16">
        <f t="shared" si="18"/>
        <v>25</v>
      </c>
      <c r="N36" s="19"/>
      <c r="O36" s="19"/>
      <c r="P36" s="19"/>
      <c r="Q36" s="19"/>
      <c r="R36" s="19"/>
      <c r="S36" s="19"/>
      <c r="T36" s="19"/>
      <c r="U36" s="19"/>
      <c r="V36" s="19">
        <v>15</v>
      </c>
      <c r="W36" s="19">
        <v>30</v>
      </c>
      <c r="X36" s="19">
        <v>5</v>
      </c>
      <c r="Y36" s="19">
        <v>25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>
        <v>3</v>
      </c>
      <c r="AO36" s="19"/>
      <c r="AP36" s="19"/>
      <c r="AQ36" s="19"/>
      <c r="AR36" s="19">
        <v>2</v>
      </c>
      <c r="AS36" s="19">
        <v>3</v>
      </c>
      <c r="AT36" s="19"/>
      <c r="AU36" s="19"/>
    </row>
    <row r="37" spans="1:47" s="25" customFormat="1" ht="45.75">
      <c r="A37" s="43" t="s">
        <v>14</v>
      </c>
      <c r="B37" s="46" t="s">
        <v>94</v>
      </c>
      <c r="C37" s="22" t="s">
        <v>132</v>
      </c>
      <c r="D37" s="16">
        <f t="shared" si="13"/>
        <v>100</v>
      </c>
      <c r="E37" s="16">
        <f t="shared" si="14"/>
        <v>70</v>
      </c>
      <c r="F37" s="17">
        <f t="shared" si="15"/>
        <v>15</v>
      </c>
      <c r="G37" s="17">
        <f t="shared" si="16"/>
        <v>30</v>
      </c>
      <c r="H37" s="24"/>
      <c r="I37" s="24">
        <v>30</v>
      </c>
      <c r="J37" s="24"/>
      <c r="K37" s="24"/>
      <c r="L37" s="17">
        <f t="shared" si="17"/>
        <v>25</v>
      </c>
      <c r="M37" s="16">
        <f t="shared" si="18"/>
        <v>30</v>
      </c>
      <c r="N37" s="19"/>
      <c r="O37" s="19"/>
      <c r="P37" s="19"/>
      <c r="Q37" s="19"/>
      <c r="R37" s="19"/>
      <c r="S37" s="19"/>
      <c r="T37" s="19"/>
      <c r="U37" s="19"/>
      <c r="V37" s="19">
        <v>15</v>
      </c>
      <c r="W37" s="19">
        <v>30</v>
      </c>
      <c r="X37" s="19">
        <v>25</v>
      </c>
      <c r="Y37" s="19">
        <v>30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v>4</v>
      </c>
      <c r="AO37" s="19"/>
      <c r="AP37" s="19"/>
      <c r="AQ37" s="19"/>
      <c r="AR37" s="19">
        <v>3</v>
      </c>
      <c r="AS37" s="19">
        <v>4</v>
      </c>
      <c r="AT37" s="19"/>
      <c r="AU37" s="19"/>
    </row>
    <row r="38" spans="1:47" s="25" customFormat="1" ht="36.75" customHeight="1">
      <c r="A38" s="43" t="s">
        <v>15</v>
      </c>
      <c r="B38" s="46" t="s">
        <v>95</v>
      </c>
      <c r="C38" s="22" t="s">
        <v>125</v>
      </c>
      <c r="D38" s="16">
        <f t="shared" si="13"/>
        <v>50</v>
      </c>
      <c r="E38" s="16">
        <f t="shared" si="14"/>
        <v>35</v>
      </c>
      <c r="F38" s="17">
        <f t="shared" si="15"/>
        <v>15</v>
      </c>
      <c r="G38" s="17">
        <f t="shared" si="16"/>
        <v>15</v>
      </c>
      <c r="H38" s="24"/>
      <c r="I38" s="24">
        <v>15</v>
      </c>
      <c r="J38" s="24"/>
      <c r="K38" s="24"/>
      <c r="L38" s="17">
        <f t="shared" si="17"/>
        <v>5</v>
      </c>
      <c r="M38" s="16">
        <f t="shared" si="18"/>
        <v>15</v>
      </c>
      <c r="N38" s="19"/>
      <c r="O38" s="19"/>
      <c r="P38" s="19"/>
      <c r="Q38" s="19"/>
      <c r="R38" s="19"/>
      <c r="S38" s="19"/>
      <c r="T38" s="19"/>
      <c r="U38" s="19"/>
      <c r="V38" s="19">
        <v>15</v>
      </c>
      <c r="W38" s="19">
        <v>15</v>
      </c>
      <c r="X38" s="19">
        <v>5</v>
      </c>
      <c r="Y38" s="19">
        <v>15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>
        <v>2</v>
      </c>
      <c r="AO38" s="19"/>
      <c r="AP38" s="19"/>
      <c r="AQ38" s="19"/>
      <c r="AR38" s="19">
        <v>1</v>
      </c>
      <c r="AS38" s="19">
        <v>2</v>
      </c>
      <c r="AT38" s="19"/>
      <c r="AU38" s="19"/>
    </row>
    <row r="39" spans="1:47" s="25" customFormat="1" ht="36.75" customHeight="1">
      <c r="A39" s="43" t="s">
        <v>16</v>
      </c>
      <c r="B39" s="46" t="s">
        <v>96</v>
      </c>
      <c r="C39" s="22" t="s">
        <v>125</v>
      </c>
      <c r="D39" s="16">
        <f t="shared" si="13"/>
        <v>100</v>
      </c>
      <c r="E39" s="16">
        <f t="shared" si="14"/>
        <v>55</v>
      </c>
      <c r="F39" s="17">
        <f t="shared" si="15"/>
        <v>15</v>
      </c>
      <c r="G39" s="17">
        <f t="shared" si="16"/>
        <v>30</v>
      </c>
      <c r="H39" s="24"/>
      <c r="I39" s="24">
        <v>30</v>
      </c>
      <c r="J39" s="24"/>
      <c r="K39" s="24"/>
      <c r="L39" s="17">
        <f t="shared" si="17"/>
        <v>10</v>
      </c>
      <c r="M39" s="16">
        <f t="shared" si="18"/>
        <v>45</v>
      </c>
      <c r="N39" s="19"/>
      <c r="O39" s="19"/>
      <c r="P39" s="19"/>
      <c r="Q39" s="19"/>
      <c r="R39" s="19"/>
      <c r="S39" s="19"/>
      <c r="T39" s="19"/>
      <c r="U39" s="19"/>
      <c r="V39" s="19">
        <v>15</v>
      </c>
      <c r="W39" s="19">
        <v>30</v>
      </c>
      <c r="X39" s="19">
        <v>10</v>
      </c>
      <c r="Y39" s="19">
        <v>45</v>
      </c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>
        <v>4</v>
      </c>
      <c r="AO39" s="19"/>
      <c r="AP39" s="19"/>
      <c r="AQ39" s="19"/>
      <c r="AR39" s="19">
        <v>2</v>
      </c>
      <c r="AS39" s="19">
        <v>4</v>
      </c>
      <c r="AT39" s="19"/>
      <c r="AU39" s="19"/>
    </row>
    <row r="40" spans="1:47" s="25" customFormat="1" ht="61.5" customHeight="1">
      <c r="A40" s="43" t="s">
        <v>17</v>
      </c>
      <c r="B40" s="46" t="s">
        <v>97</v>
      </c>
      <c r="C40" s="22" t="s">
        <v>128</v>
      </c>
      <c r="D40" s="16">
        <f t="shared" si="13"/>
        <v>75</v>
      </c>
      <c r="E40" s="16">
        <f t="shared" si="14"/>
        <v>50</v>
      </c>
      <c r="F40" s="17">
        <f t="shared" si="15"/>
        <v>15</v>
      </c>
      <c r="G40" s="17">
        <f t="shared" si="16"/>
        <v>30</v>
      </c>
      <c r="H40" s="24"/>
      <c r="I40" s="24">
        <v>30</v>
      </c>
      <c r="J40" s="24"/>
      <c r="K40" s="24"/>
      <c r="L40" s="17">
        <f t="shared" si="17"/>
        <v>5</v>
      </c>
      <c r="M40" s="16">
        <f t="shared" si="18"/>
        <v>25</v>
      </c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>
        <v>15</v>
      </c>
      <c r="AI40" s="19">
        <v>30</v>
      </c>
      <c r="AJ40" s="19">
        <v>5</v>
      </c>
      <c r="AK40" s="19">
        <v>25</v>
      </c>
      <c r="AL40" s="19"/>
      <c r="AM40" s="19"/>
      <c r="AN40" s="19"/>
      <c r="AO40" s="19"/>
      <c r="AP40" s="19"/>
      <c r="AQ40" s="19">
        <v>3</v>
      </c>
      <c r="AR40" s="19">
        <v>2</v>
      </c>
      <c r="AS40" s="19">
        <v>3</v>
      </c>
      <c r="AT40" s="19"/>
      <c r="AU40" s="19">
        <v>3</v>
      </c>
    </row>
    <row r="41" spans="1:47" s="11" customFormat="1" ht="35.25">
      <c r="A41" s="43" t="s">
        <v>18</v>
      </c>
      <c r="B41" s="46" t="s">
        <v>98</v>
      </c>
      <c r="C41" s="22" t="s">
        <v>129</v>
      </c>
      <c r="D41" s="16">
        <f t="shared" si="13"/>
        <v>75</v>
      </c>
      <c r="E41" s="16">
        <f t="shared" si="14"/>
        <v>50</v>
      </c>
      <c r="F41" s="17">
        <f t="shared" si="15"/>
        <v>15</v>
      </c>
      <c r="G41" s="17">
        <f t="shared" si="16"/>
        <v>30</v>
      </c>
      <c r="H41" s="18">
        <v>15</v>
      </c>
      <c r="I41" s="18">
        <v>15</v>
      </c>
      <c r="J41" s="18"/>
      <c r="K41" s="18"/>
      <c r="L41" s="17">
        <f t="shared" si="17"/>
        <v>5</v>
      </c>
      <c r="M41" s="16">
        <f t="shared" si="18"/>
        <v>25</v>
      </c>
      <c r="N41" s="19">
        <v>15</v>
      </c>
      <c r="O41" s="19">
        <v>30</v>
      </c>
      <c r="P41" s="19">
        <v>5</v>
      </c>
      <c r="Q41" s="19">
        <v>25</v>
      </c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>
        <v>3</v>
      </c>
      <c r="AM41" s="19"/>
      <c r="AN41" s="19"/>
      <c r="AO41" s="19"/>
      <c r="AP41" s="19"/>
      <c r="AQ41" s="19"/>
      <c r="AR41" s="19">
        <v>2</v>
      </c>
      <c r="AS41" s="19">
        <v>3</v>
      </c>
      <c r="AT41" s="19"/>
      <c r="AU41" s="19"/>
    </row>
    <row r="42" spans="1:47" s="11" customFormat="1" ht="35.25">
      <c r="A42" s="43" t="s">
        <v>25</v>
      </c>
      <c r="B42" s="46" t="s">
        <v>99</v>
      </c>
      <c r="C42" s="22" t="s">
        <v>124</v>
      </c>
      <c r="D42" s="16">
        <f t="shared" si="13"/>
        <v>75</v>
      </c>
      <c r="E42" s="16">
        <f t="shared" si="14"/>
        <v>50</v>
      </c>
      <c r="F42" s="17">
        <f t="shared" si="15"/>
        <v>15</v>
      </c>
      <c r="G42" s="17">
        <f t="shared" si="16"/>
        <v>30</v>
      </c>
      <c r="H42" s="18"/>
      <c r="I42" s="18">
        <v>30</v>
      </c>
      <c r="J42" s="18"/>
      <c r="K42" s="18"/>
      <c r="L42" s="17">
        <f t="shared" si="17"/>
        <v>5</v>
      </c>
      <c r="M42" s="16">
        <f t="shared" si="18"/>
        <v>25</v>
      </c>
      <c r="N42" s="19"/>
      <c r="O42" s="19"/>
      <c r="P42" s="19"/>
      <c r="Q42" s="19"/>
      <c r="R42" s="19">
        <v>15</v>
      </c>
      <c r="S42" s="19">
        <v>30</v>
      </c>
      <c r="T42" s="19">
        <v>5</v>
      </c>
      <c r="U42" s="19">
        <v>25</v>
      </c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>
        <v>3</v>
      </c>
      <c r="AN42" s="19"/>
      <c r="AO42" s="19"/>
      <c r="AP42" s="19"/>
      <c r="AQ42" s="19"/>
      <c r="AR42" s="19">
        <v>2</v>
      </c>
      <c r="AS42" s="19">
        <v>3</v>
      </c>
      <c r="AT42" s="19"/>
      <c r="AU42" s="19"/>
    </row>
    <row r="43" spans="1:47" s="11" customFormat="1" ht="35.25">
      <c r="A43" s="43" t="s">
        <v>26</v>
      </c>
      <c r="B43" s="46" t="s">
        <v>100</v>
      </c>
      <c r="C43" s="22" t="s">
        <v>132</v>
      </c>
      <c r="D43" s="16">
        <f t="shared" si="13"/>
        <v>75</v>
      </c>
      <c r="E43" s="16">
        <f t="shared" si="14"/>
        <v>50</v>
      </c>
      <c r="F43" s="17">
        <f t="shared" si="15"/>
        <v>15</v>
      </c>
      <c r="G43" s="17">
        <f t="shared" si="16"/>
        <v>30</v>
      </c>
      <c r="H43" s="18"/>
      <c r="I43" s="18">
        <v>30</v>
      </c>
      <c r="J43" s="18"/>
      <c r="K43" s="18"/>
      <c r="L43" s="17">
        <f t="shared" si="17"/>
        <v>5</v>
      </c>
      <c r="M43" s="16">
        <f t="shared" si="18"/>
        <v>25</v>
      </c>
      <c r="N43" s="19"/>
      <c r="O43" s="19"/>
      <c r="P43" s="19"/>
      <c r="Q43" s="19"/>
      <c r="R43" s="19"/>
      <c r="S43" s="19"/>
      <c r="T43" s="19"/>
      <c r="U43" s="19"/>
      <c r="V43" s="19">
        <v>15</v>
      </c>
      <c r="W43" s="19">
        <v>30</v>
      </c>
      <c r="X43" s="19">
        <v>5</v>
      </c>
      <c r="Y43" s="19">
        <v>25</v>
      </c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>
        <v>3</v>
      </c>
      <c r="AO43" s="19"/>
      <c r="AP43" s="19"/>
      <c r="AQ43" s="19"/>
      <c r="AR43" s="19">
        <v>2</v>
      </c>
      <c r="AS43" s="19">
        <v>3</v>
      </c>
      <c r="AT43" s="19"/>
      <c r="AU43" s="19"/>
    </row>
    <row r="44" spans="1:47" s="11" customFormat="1" ht="35.25">
      <c r="A44" s="43" t="s">
        <v>104</v>
      </c>
      <c r="B44" s="46" t="s">
        <v>101</v>
      </c>
      <c r="C44" s="22" t="s">
        <v>133</v>
      </c>
      <c r="D44" s="16">
        <f t="shared" si="13"/>
        <v>50</v>
      </c>
      <c r="E44" s="16">
        <f t="shared" si="14"/>
        <v>35</v>
      </c>
      <c r="F44" s="17">
        <f t="shared" si="15"/>
        <v>15</v>
      </c>
      <c r="G44" s="17">
        <f t="shared" si="16"/>
        <v>15</v>
      </c>
      <c r="H44" s="18"/>
      <c r="I44" s="18">
        <v>15</v>
      </c>
      <c r="J44" s="18"/>
      <c r="K44" s="18"/>
      <c r="L44" s="17">
        <f t="shared" si="17"/>
        <v>5</v>
      </c>
      <c r="M44" s="16">
        <f t="shared" si="18"/>
        <v>15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>
        <v>15</v>
      </c>
      <c r="AE44" s="19">
        <v>15</v>
      </c>
      <c r="AF44" s="19">
        <v>5</v>
      </c>
      <c r="AG44" s="19">
        <v>15</v>
      </c>
      <c r="AH44" s="19"/>
      <c r="AI44" s="19"/>
      <c r="AJ44" s="19"/>
      <c r="AK44" s="19"/>
      <c r="AL44" s="19"/>
      <c r="AM44" s="19"/>
      <c r="AN44" s="19"/>
      <c r="AO44" s="19"/>
      <c r="AP44" s="19">
        <v>2</v>
      </c>
      <c r="AQ44" s="19"/>
      <c r="AR44" s="19">
        <v>1</v>
      </c>
      <c r="AS44" s="19">
        <v>2</v>
      </c>
      <c r="AT44" s="19"/>
      <c r="AU44" s="19"/>
    </row>
    <row r="45" spans="1:47" s="11" customFormat="1" ht="35.25">
      <c r="A45" s="43" t="s">
        <v>105</v>
      </c>
      <c r="B45" s="46" t="s">
        <v>102</v>
      </c>
      <c r="C45" s="22" t="s">
        <v>133</v>
      </c>
      <c r="D45" s="16">
        <f t="shared" si="13"/>
        <v>75</v>
      </c>
      <c r="E45" s="16">
        <f t="shared" si="14"/>
        <v>50</v>
      </c>
      <c r="F45" s="17">
        <f t="shared" si="15"/>
        <v>15</v>
      </c>
      <c r="G45" s="17">
        <f t="shared" si="16"/>
        <v>30</v>
      </c>
      <c r="H45" s="18"/>
      <c r="I45" s="18">
        <v>30</v>
      </c>
      <c r="J45" s="18"/>
      <c r="K45" s="18"/>
      <c r="L45" s="17">
        <f t="shared" si="17"/>
        <v>5</v>
      </c>
      <c r="M45" s="16">
        <f t="shared" si="18"/>
        <v>25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>
        <v>15</v>
      </c>
      <c r="AE45" s="19">
        <v>30</v>
      </c>
      <c r="AF45" s="19">
        <v>5</v>
      </c>
      <c r="AG45" s="19">
        <v>25</v>
      </c>
      <c r="AH45" s="19"/>
      <c r="AI45" s="19"/>
      <c r="AJ45" s="19"/>
      <c r="AK45" s="19"/>
      <c r="AL45" s="19"/>
      <c r="AM45" s="19"/>
      <c r="AN45" s="19"/>
      <c r="AO45" s="19"/>
      <c r="AP45" s="19">
        <v>3</v>
      </c>
      <c r="AQ45" s="19"/>
      <c r="AR45" s="19">
        <v>2</v>
      </c>
      <c r="AS45" s="19">
        <v>3</v>
      </c>
      <c r="AT45" s="19"/>
      <c r="AU45" s="19"/>
    </row>
    <row r="46" spans="1:47" s="11" customFormat="1" ht="35.25">
      <c r="A46" s="43" t="s">
        <v>106</v>
      </c>
      <c r="B46" s="46" t="s">
        <v>103</v>
      </c>
      <c r="C46" s="22" t="s">
        <v>126</v>
      </c>
      <c r="D46" s="16">
        <f t="shared" si="13"/>
        <v>50</v>
      </c>
      <c r="E46" s="16">
        <f t="shared" si="14"/>
        <v>45</v>
      </c>
      <c r="F46" s="17">
        <f t="shared" si="15"/>
        <v>15</v>
      </c>
      <c r="G46" s="17">
        <f t="shared" si="16"/>
        <v>30</v>
      </c>
      <c r="H46" s="18"/>
      <c r="I46" s="18">
        <v>30</v>
      </c>
      <c r="J46" s="18"/>
      <c r="K46" s="18"/>
      <c r="L46" s="17">
        <f t="shared" si="17"/>
        <v>0</v>
      </c>
      <c r="M46" s="16">
        <f t="shared" si="18"/>
        <v>5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>
        <v>15</v>
      </c>
      <c r="AA46" s="19">
        <v>30</v>
      </c>
      <c r="AB46" s="19"/>
      <c r="AC46" s="19">
        <v>5</v>
      </c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>
        <v>2</v>
      </c>
      <c r="AP46" s="19"/>
      <c r="AQ46" s="19"/>
      <c r="AR46" s="19">
        <v>2</v>
      </c>
      <c r="AS46" s="19">
        <v>2</v>
      </c>
      <c r="AT46" s="19"/>
      <c r="AU46" s="19"/>
    </row>
    <row r="47" spans="1:47" s="11" customFormat="1" ht="35.25">
      <c r="A47" s="43" t="s">
        <v>107</v>
      </c>
      <c r="B47" s="15" t="s">
        <v>29</v>
      </c>
      <c r="C47" s="22" t="s">
        <v>134</v>
      </c>
      <c r="D47" s="16">
        <f>SUM(E47,M47)</f>
        <v>250</v>
      </c>
      <c r="E47" s="16">
        <f t="shared" si="14"/>
        <v>80</v>
      </c>
      <c r="F47" s="17">
        <f>SUM(N47,R47,V47,Z47,AD47,AH47)</f>
        <v>0</v>
      </c>
      <c r="G47" s="17">
        <f>SUM(O47,S47,W47,AA47,AE47,AI47)</f>
        <v>60</v>
      </c>
      <c r="H47" s="18"/>
      <c r="I47" s="18"/>
      <c r="J47" s="18">
        <v>60</v>
      </c>
      <c r="K47" s="18"/>
      <c r="L47" s="17">
        <f>SUM(P47,T47,X47,AB47,AF47,AJ47)</f>
        <v>20</v>
      </c>
      <c r="M47" s="16">
        <f>SUM(Q47,U47,Y47,AC47,AG47,AK47)</f>
        <v>170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>
        <v>15</v>
      </c>
      <c r="AF47" s="19"/>
      <c r="AG47" s="19">
        <v>10</v>
      </c>
      <c r="AH47" s="19"/>
      <c r="AI47" s="19">
        <v>45</v>
      </c>
      <c r="AJ47" s="19">
        <v>20</v>
      </c>
      <c r="AK47" s="19">
        <v>160</v>
      </c>
      <c r="AL47" s="19"/>
      <c r="AM47" s="19"/>
      <c r="AN47" s="26"/>
      <c r="AO47" s="19"/>
      <c r="AP47" s="19">
        <v>1</v>
      </c>
      <c r="AQ47" s="19">
        <v>9</v>
      </c>
      <c r="AR47" s="19">
        <v>3</v>
      </c>
      <c r="AS47" s="19">
        <v>10</v>
      </c>
      <c r="AT47" s="19"/>
      <c r="AU47" s="19">
        <v>10</v>
      </c>
    </row>
    <row r="48" spans="1:47" s="11" customFormat="1" ht="35.25">
      <c r="A48" s="43" t="s">
        <v>108</v>
      </c>
      <c r="B48" s="15" t="s">
        <v>30</v>
      </c>
      <c r="C48" s="22" t="s">
        <v>135</v>
      </c>
      <c r="D48" s="16">
        <f>SUM(E48,M48)</f>
        <v>450</v>
      </c>
      <c r="E48" s="16">
        <f>SUM(F48:G48,L48)</f>
        <v>0</v>
      </c>
      <c r="F48" s="17">
        <f>SUM(N48,R48,V48,Z48,AD48,AH48)</f>
        <v>0</v>
      </c>
      <c r="G48" s="17">
        <f>SUM(O48,S48,W48,AA48,AE48,AI48)</f>
        <v>0</v>
      </c>
      <c r="H48" s="18"/>
      <c r="I48" s="18"/>
      <c r="J48" s="18"/>
      <c r="K48" s="18"/>
      <c r="L48" s="17">
        <f>SUM(P48,T48,X48,AB48,AF48,AJ48)</f>
        <v>0</v>
      </c>
      <c r="M48" s="16">
        <f>SUM(Q48,U48,Y48,AC48,AG48,AK48)</f>
        <v>450</v>
      </c>
      <c r="N48" s="19"/>
      <c r="O48" s="19"/>
      <c r="P48" s="19"/>
      <c r="Q48" s="19"/>
      <c r="R48" s="19"/>
      <c r="S48" s="19"/>
      <c r="T48" s="19"/>
      <c r="U48" s="19">
        <v>100</v>
      </c>
      <c r="V48" s="19"/>
      <c r="W48" s="19"/>
      <c r="X48" s="19"/>
      <c r="Y48" s="19"/>
      <c r="Z48" s="19"/>
      <c r="AA48" s="19"/>
      <c r="AB48" s="19"/>
      <c r="AC48" s="19">
        <v>150</v>
      </c>
      <c r="AD48" s="19"/>
      <c r="AE48" s="19"/>
      <c r="AF48" s="19"/>
      <c r="AG48" s="19"/>
      <c r="AH48" s="19"/>
      <c r="AI48" s="19"/>
      <c r="AJ48" s="19"/>
      <c r="AK48" s="19">
        <v>200</v>
      </c>
      <c r="AL48" s="19"/>
      <c r="AM48" s="19">
        <v>4</v>
      </c>
      <c r="AN48" s="19"/>
      <c r="AO48" s="19">
        <v>6</v>
      </c>
      <c r="AP48" s="19"/>
      <c r="AQ48" s="19">
        <v>8</v>
      </c>
      <c r="AR48" s="19">
        <v>0</v>
      </c>
      <c r="AS48" s="19">
        <v>18</v>
      </c>
      <c r="AT48" s="19"/>
      <c r="AU48" s="19">
        <v>18</v>
      </c>
    </row>
    <row r="49" spans="1:47" s="14" customFormat="1" ht="45.75">
      <c r="A49" s="42" t="s">
        <v>23</v>
      </c>
      <c r="B49" s="12" t="s">
        <v>138</v>
      </c>
      <c r="C49" s="44"/>
      <c r="D49" s="13">
        <f>SUM(D50:D55)</f>
        <v>1275</v>
      </c>
      <c r="E49" s="13">
        <f aca="true" t="shared" si="19" ref="E49:AU49">SUM(E50:E55)</f>
        <v>575</v>
      </c>
      <c r="F49" s="13">
        <f t="shared" si="19"/>
        <v>0</v>
      </c>
      <c r="G49" s="13">
        <f t="shared" si="19"/>
        <v>420</v>
      </c>
      <c r="H49" s="13">
        <f t="shared" si="19"/>
        <v>0</v>
      </c>
      <c r="I49" s="13">
        <f t="shared" si="19"/>
        <v>420</v>
      </c>
      <c r="J49" s="13">
        <f t="shared" si="19"/>
        <v>0</v>
      </c>
      <c r="K49" s="13">
        <f t="shared" si="19"/>
        <v>0</v>
      </c>
      <c r="L49" s="13">
        <f t="shared" si="19"/>
        <v>155</v>
      </c>
      <c r="M49" s="13">
        <f t="shared" si="19"/>
        <v>700</v>
      </c>
      <c r="N49" s="13">
        <f t="shared" si="19"/>
        <v>0</v>
      </c>
      <c r="O49" s="13">
        <f t="shared" si="19"/>
        <v>0</v>
      </c>
      <c r="P49" s="13">
        <f t="shared" si="19"/>
        <v>0</v>
      </c>
      <c r="Q49" s="13">
        <f t="shared" si="19"/>
        <v>0</v>
      </c>
      <c r="R49" s="13">
        <f t="shared" si="19"/>
        <v>0</v>
      </c>
      <c r="S49" s="13">
        <f t="shared" si="19"/>
        <v>0</v>
      </c>
      <c r="T49" s="13">
        <f t="shared" si="19"/>
        <v>0</v>
      </c>
      <c r="U49" s="13">
        <f t="shared" si="19"/>
        <v>0</v>
      </c>
      <c r="V49" s="13">
        <f t="shared" si="19"/>
        <v>0</v>
      </c>
      <c r="W49" s="13">
        <f t="shared" si="19"/>
        <v>0</v>
      </c>
      <c r="X49" s="13">
        <f t="shared" si="19"/>
        <v>0</v>
      </c>
      <c r="Y49" s="13">
        <f t="shared" si="19"/>
        <v>0</v>
      </c>
      <c r="Z49" s="13">
        <f t="shared" si="19"/>
        <v>0</v>
      </c>
      <c r="AA49" s="13">
        <f t="shared" si="19"/>
        <v>195</v>
      </c>
      <c r="AB49" s="13">
        <f t="shared" si="19"/>
        <v>75</v>
      </c>
      <c r="AC49" s="13">
        <f t="shared" si="19"/>
        <v>230</v>
      </c>
      <c r="AD49" s="13">
        <f t="shared" si="19"/>
        <v>0</v>
      </c>
      <c r="AE49" s="13">
        <f t="shared" si="19"/>
        <v>165</v>
      </c>
      <c r="AF49" s="13">
        <f t="shared" si="19"/>
        <v>50</v>
      </c>
      <c r="AG49" s="13">
        <f t="shared" si="19"/>
        <v>310</v>
      </c>
      <c r="AH49" s="13">
        <f t="shared" si="19"/>
        <v>0</v>
      </c>
      <c r="AI49" s="13">
        <f t="shared" si="19"/>
        <v>60</v>
      </c>
      <c r="AJ49" s="13">
        <f t="shared" si="19"/>
        <v>30</v>
      </c>
      <c r="AK49" s="13">
        <f t="shared" si="19"/>
        <v>160</v>
      </c>
      <c r="AL49" s="13">
        <f t="shared" si="19"/>
        <v>0</v>
      </c>
      <c r="AM49" s="13">
        <f t="shared" si="19"/>
        <v>0</v>
      </c>
      <c r="AN49" s="13">
        <f t="shared" si="19"/>
        <v>0</v>
      </c>
      <c r="AO49" s="13">
        <f t="shared" si="19"/>
        <v>20</v>
      </c>
      <c r="AP49" s="13">
        <f t="shared" si="19"/>
        <v>21</v>
      </c>
      <c r="AQ49" s="13">
        <f t="shared" si="19"/>
        <v>10</v>
      </c>
      <c r="AR49" s="13">
        <f t="shared" si="19"/>
        <v>24</v>
      </c>
      <c r="AS49" s="13">
        <f t="shared" si="19"/>
        <v>51</v>
      </c>
      <c r="AT49" s="13">
        <f t="shared" si="19"/>
        <v>0</v>
      </c>
      <c r="AU49" s="13">
        <f t="shared" si="19"/>
        <v>51</v>
      </c>
    </row>
    <row r="50" spans="1:47" s="11" customFormat="1" ht="35.25">
      <c r="A50" s="21" t="s">
        <v>5</v>
      </c>
      <c r="B50" s="46" t="s">
        <v>109</v>
      </c>
      <c r="C50" s="22" t="s">
        <v>131</v>
      </c>
      <c r="D50" s="16">
        <f aca="true" t="shared" si="20" ref="D50:D55">SUM(E50,M50)</f>
        <v>175</v>
      </c>
      <c r="E50" s="16">
        <f aca="true" t="shared" si="21" ref="E50:E55">SUM(F50:G50,L50)</f>
        <v>100</v>
      </c>
      <c r="F50" s="17">
        <f aca="true" t="shared" si="22" ref="F50:G55">SUM(N50,R50,V50,Z50,AD50,AH50)</f>
        <v>0</v>
      </c>
      <c r="G50" s="17">
        <f t="shared" si="22"/>
        <v>75</v>
      </c>
      <c r="H50" s="18"/>
      <c r="I50" s="18">
        <v>75</v>
      </c>
      <c r="J50" s="18"/>
      <c r="K50" s="18"/>
      <c r="L50" s="17">
        <f aca="true" t="shared" si="23" ref="L50:M55">SUM(P50,T50,X50,AB50,AF50,AJ50)</f>
        <v>25</v>
      </c>
      <c r="M50" s="16">
        <f t="shared" si="23"/>
        <v>75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>
        <v>75</v>
      </c>
      <c r="AB50" s="19">
        <v>25</v>
      </c>
      <c r="AC50" s="19">
        <v>75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7</v>
      </c>
      <c r="AP50" s="19"/>
      <c r="AQ50" s="19"/>
      <c r="AR50" s="19">
        <v>4</v>
      </c>
      <c r="AS50" s="19">
        <v>7</v>
      </c>
      <c r="AT50" s="19"/>
      <c r="AU50" s="19">
        <v>7</v>
      </c>
    </row>
    <row r="51" spans="1:47" s="11" customFormat="1" ht="35.25">
      <c r="A51" s="21" t="s">
        <v>4</v>
      </c>
      <c r="B51" s="46" t="s">
        <v>110</v>
      </c>
      <c r="C51" s="22" t="s">
        <v>131</v>
      </c>
      <c r="D51" s="16">
        <f t="shared" si="20"/>
        <v>175</v>
      </c>
      <c r="E51" s="16">
        <f t="shared" si="21"/>
        <v>100</v>
      </c>
      <c r="F51" s="17">
        <f t="shared" si="22"/>
        <v>0</v>
      </c>
      <c r="G51" s="17">
        <f t="shared" si="22"/>
        <v>75</v>
      </c>
      <c r="H51" s="18"/>
      <c r="I51" s="18">
        <v>75</v>
      </c>
      <c r="J51" s="18"/>
      <c r="K51" s="18"/>
      <c r="L51" s="17">
        <f t="shared" si="23"/>
        <v>25</v>
      </c>
      <c r="M51" s="16">
        <f t="shared" si="23"/>
        <v>75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>
        <v>75</v>
      </c>
      <c r="AB51" s="19">
        <v>25</v>
      </c>
      <c r="AC51" s="19">
        <v>75</v>
      </c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>
        <v>7</v>
      </c>
      <c r="AP51" s="19"/>
      <c r="AQ51" s="19"/>
      <c r="AR51" s="19">
        <v>4</v>
      </c>
      <c r="AS51" s="19">
        <v>7</v>
      </c>
      <c r="AT51" s="19"/>
      <c r="AU51" s="19">
        <v>7</v>
      </c>
    </row>
    <row r="52" spans="1:47" s="11" customFormat="1" ht="35.25">
      <c r="A52" s="21" t="s">
        <v>3</v>
      </c>
      <c r="B52" s="46" t="s">
        <v>111</v>
      </c>
      <c r="C52" s="22" t="s">
        <v>133</v>
      </c>
      <c r="D52" s="16">
        <f t="shared" si="20"/>
        <v>250</v>
      </c>
      <c r="E52" s="16">
        <f t="shared" si="21"/>
        <v>100</v>
      </c>
      <c r="F52" s="17">
        <f t="shared" si="22"/>
        <v>0</v>
      </c>
      <c r="G52" s="17">
        <f t="shared" si="22"/>
        <v>75</v>
      </c>
      <c r="H52" s="18"/>
      <c r="I52" s="18">
        <v>75</v>
      </c>
      <c r="J52" s="18"/>
      <c r="K52" s="18"/>
      <c r="L52" s="17">
        <f t="shared" si="23"/>
        <v>25</v>
      </c>
      <c r="M52" s="16">
        <f t="shared" si="23"/>
        <v>150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>
        <v>75</v>
      </c>
      <c r="AF52" s="19">
        <v>25</v>
      </c>
      <c r="AG52" s="19">
        <v>150</v>
      </c>
      <c r="AH52" s="19"/>
      <c r="AI52" s="19"/>
      <c r="AJ52" s="19"/>
      <c r="AK52" s="19"/>
      <c r="AL52" s="19"/>
      <c r="AM52" s="19"/>
      <c r="AN52" s="19"/>
      <c r="AO52" s="19"/>
      <c r="AP52" s="19">
        <v>10</v>
      </c>
      <c r="AQ52" s="19"/>
      <c r="AR52" s="19">
        <v>4</v>
      </c>
      <c r="AS52" s="19">
        <v>10</v>
      </c>
      <c r="AT52" s="19"/>
      <c r="AU52" s="19">
        <v>10</v>
      </c>
    </row>
    <row r="53" spans="1:47" s="11" customFormat="1" ht="35.25">
      <c r="A53" s="21" t="s">
        <v>2</v>
      </c>
      <c r="B53" s="46" t="s">
        <v>112</v>
      </c>
      <c r="C53" s="22" t="s">
        <v>131</v>
      </c>
      <c r="D53" s="16">
        <f t="shared" si="20"/>
        <v>150</v>
      </c>
      <c r="E53" s="16">
        <f t="shared" si="21"/>
        <v>70</v>
      </c>
      <c r="F53" s="17">
        <f t="shared" si="22"/>
        <v>0</v>
      </c>
      <c r="G53" s="17">
        <f t="shared" si="22"/>
        <v>45</v>
      </c>
      <c r="H53" s="18"/>
      <c r="I53" s="18">
        <v>45</v>
      </c>
      <c r="J53" s="18"/>
      <c r="K53" s="18"/>
      <c r="L53" s="17">
        <f t="shared" si="23"/>
        <v>25</v>
      </c>
      <c r="M53" s="16">
        <f t="shared" si="23"/>
        <v>80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>
        <v>45</v>
      </c>
      <c r="AB53" s="19">
        <v>25</v>
      </c>
      <c r="AC53" s="19">
        <v>80</v>
      </c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v>6</v>
      </c>
      <c r="AP53" s="19"/>
      <c r="AQ53" s="19"/>
      <c r="AR53" s="19">
        <v>3</v>
      </c>
      <c r="AS53" s="19">
        <v>6</v>
      </c>
      <c r="AT53" s="19"/>
      <c r="AU53" s="19">
        <v>6</v>
      </c>
    </row>
    <row r="54" spans="1:47" s="11" customFormat="1" ht="35.25">
      <c r="A54" s="21" t="s">
        <v>1</v>
      </c>
      <c r="B54" s="46" t="s">
        <v>113</v>
      </c>
      <c r="C54" s="22" t="s">
        <v>133</v>
      </c>
      <c r="D54" s="16">
        <f t="shared" si="20"/>
        <v>275</v>
      </c>
      <c r="E54" s="16">
        <f t="shared" si="21"/>
        <v>115</v>
      </c>
      <c r="F54" s="17">
        <f t="shared" si="22"/>
        <v>0</v>
      </c>
      <c r="G54" s="17">
        <f t="shared" si="22"/>
        <v>90</v>
      </c>
      <c r="H54" s="18"/>
      <c r="I54" s="18">
        <v>90</v>
      </c>
      <c r="J54" s="18"/>
      <c r="K54" s="18"/>
      <c r="L54" s="17">
        <f t="shared" si="23"/>
        <v>25</v>
      </c>
      <c r="M54" s="16">
        <f t="shared" si="23"/>
        <v>160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>
        <v>90</v>
      </c>
      <c r="AF54" s="19">
        <v>25</v>
      </c>
      <c r="AG54" s="19">
        <v>160</v>
      </c>
      <c r="AH54" s="19"/>
      <c r="AI54" s="19"/>
      <c r="AJ54" s="19"/>
      <c r="AK54" s="19"/>
      <c r="AL54" s="19"/>
      <c r="AM54" s="19"/>
      <c r="AN54" s="19"/>
      <c r="AO54" s="19"/>
      <c r="AP54" s="19">
        <v>11</v>
      </c>
      <c r="AQ54" s="19"/>
      <c r="AR54" s="19">
        <v>5</v>
      </c>
      <c r="AS54" s="19">
        <v>11</v>
      </c>
      <c r="AT54" s="19"/>
      <c r="AU54" s="19">
        <v>11</v>
      </c>
    </row>
    <row r="55" spans="1:47" s="11" customFormat="1" ht="35.25">
      <c r="A55" s="21" t="s">
        <v>0</v>
      </c>
      <c r="B55" s="46" t="s">
        <v>114</v>
      </c>
      <c r="C55" s="22" t="s">
        <v>136</v>
      </c>
      <c r="D55" s="16">
        <f t="shared" si="20"/>
        <v>250</v>
      </c>
      <c r="E55" s="16">
        <f t="shared" si="21"/>
        <v>90</v>
      </c>
      <c r="F55" s="17">
        <f t="shared" si="22"/>
        <v>0</v>
      </c>
      <c r="G55" s="17">
        <f t="shared" si="22"/>
        <v>60</v>
      </c>
      <c r="H55" s="18"/>
      <c r="I55" s="18">
        <v>60</v>
      </c>
      <c r="J55" s="18"/>
      <c r="K55" s="18"/>
      <c r="L55" s="17">
        <f t="shared" si="23"/>
        <v>30</v>
      </c>
      <c r="M55" s="16">
        <f t="shared" si="23"/>
        <v>160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>
        <v>60</v>
      </c>
      <c r="AJ55" s="19">
        <v>30</v>
      </c>
      <c r="AK55" s="19">
        <v>160</v>
      </c>
      <c r="AL55" s="19"/>
      <c r="AM55" s="19"/>
      <c r="AN55" s="19"/>
      <c r="AO55" s="19"/>
      <c r="AP55" s="19"/>
      <c r="AQ55" s="19">
        <v>10</v>
      </c>
      <c r="AR55" s="19">
        <v>4</v>
      </c>
      <c r="AS55" s="19">
        <v>10</v>
      </c>
      <c r="AT55" s="19"/>
      <c r="AU55" s="19">
        <v>10</v>
      </c>
    </row>
    <row r="56" spans="1:47" s="14" customFormat="1" ht="45.75">
      <c r="A56" s="42" t="s">
        <v>24</v>
      </c>
      <c r="B56" s="12" t="s">
        <v>115</v>
      </c>
      <c r="C56" s="44"/>
      <c r="D56" s="13">
        <f>SUM(D57:D62)</f>
        <v>1275</v>
      </c>
      <c r="E56" s="13">
        <f aca="true" t="shared" si="24" ref="E56:AU56">SUM(E57:E62)</f>
        <v>575</v>
      </c>
      <c r="F56" s="13">
        <f t="shared" si="24"/>
        <v>0</v>
      </c>
      <c r="G56" s="13">
        <f t="shared" si="24"/>
        <v>420</v>
      </c>
      <c r="H56" s="13">
        <f t="shared" si="24"/>
        <v>0</v>
      </c>
      <c r="I56" s="13">
        <f t="shared" si="24"/>
        <v>420</v>
      </c>
      <c r="J56" s="13">
        <f t="shared" si="24"/>
        <v>0</v>
      </c>
      <c r="K56" s="13">
        <f t="shared" si="24"/>
        <v>0</v>
      </c>
      <c r="L56" s="13">
        <f t="shared" si="24"/>
        <v>155</v>
      </c>
      <c r="M56" s="13">
        <f t="shared" si="24"/>
        <v>700</v>
      </c>
      <c r="N56" s="13">
        <f t="shared" si="24"/>
        <v>0</v>
      </c>
      <c r="O56" s="13">
        <f t="shared" si="24"/>
        <v>0</v>
      </c>
      <c r="P56" s="13">
        <f t="shared" si="24"/>
        <v>0</v>
      </c>
      <c r="Q56" s="13">
        <f t="shared" si="24"/>
        <v>0</v>
      </c>
      <c r="R56" s="13">
        <f t="shared" si="24"/>
        <v>0</v>
      </c>
      <c r="S56" s="13">
        <f t="shared" si="24"/>
        <v>0</v>
      </c>
      <c r="T56" s="13">
        <f t="shared" si="24"/>
        <v>0</v>
      </c>
      <c r="U56" s="13">
        <f t="shared" si="24"/>
        <v>0</v>
      </c>
      <c r="V56" s="13">
        <f t="shared" si="24"/>
        <v>0</v>
      </c>
      <c r="W56" s="13">
        <f t="shared" si="24"/>
        <v>0</v>
      </c>
      <c r="X56" s="13">
        <f t="shared" si="24"/>
        <v>0</v>
      </c>
      <c r="Y56" s="13">
        <f t="shared" si="24"/>
        <v>0</v>
      </c>
      <c r="Z56" s="13">
        <f t="shared" si="24"/>
        <v>0</v>
      </c>
      <c r="AA56" s="13">
        <f t="shared" si="24"/>
        <v>195</v>
      </c>
      <c r="AB56" s="13">
        <f t="shared" si="24"/>
        <v>75</v>
      </c>
      <c r="AC56" s="13">
        <f t="shared" si="24"/>
        <v>230</v>
      </c>
      <c r="AD56" s="13">
        <f t="shared" si="24"/>
        <v>0</v>
      </c>
      <c r="AE56" s="13">
        <f t="shared" si="24"/>
        <v>165</v>
      </c>
      <c r="AF56" s="13">
        <f t="shared" si="24"/>
        <v>50</v>
      </c>
      <c r="AG56" s="13">
        <f t="shared" si="24"/>
        <v>310</v>
      </c>
      <c r="AH56" s="13">
        <f t="shared" si="24"/>
        <v>0</v>
      </c>
      <c r="AI56" s="13">
        <f t="shared" si="24"/>
        <v>60</v>
      </c>
      <c r="AJ56" s="13">
        <f t="shared" si="24"/>
        <v>30</v>
      </c>
      <c r="AK56" s="13">
        <f t="shared" si="24"/>
        <v>160</v>
      </c>
      <c r="AL56" s="13">
        <f t="shared" si="24"/>
        <v>0</v>
      </c>
      <c r="AM56" s="13">
        <f t="shared" si="24"/>
        <v>0</v>
      </c>
      <c r="AN56" s="13">
        <f t="shared" si="24"/>
        <v>0</v>
      </c>
      <c r="AO56" s="13">
        <f t="shared" si="24"/>
        <v>20</v>
      </c>
      <c r="AP56" s="13">
        <f t="shared" si="24"/>
        <v>21</v>
      </c>
      <c r="AQ56" s="13">
        <f t="shared" si="24"/>
        <v>10</v>
      </c>
      <c r="AR56" s="13">
        <f t="shared" si="24"/>
        <v>24</v>
      </c>
      <c r="AS56" s="13">
        <f t="shared" si="24"/>
        <v>51</v>
      </c>
      <c r="AT56" s="13">
        <f t="shared" si="24"/>
        <v>0</v>
      </c>
      <c r="AU56" s="13">
        <f t="shared" si="24"/>
        <v>51</v>
      </c>
    </row>
    <row r="57" spans="1:47" s="11" customFormat="1" ht="35.25">
      <c r="A57" s="21" t="s">
        <v>5</v>
      </c>
      <c r="B57" s="46" t="s">
        <v>116</v>
      </c>
      <c r="C57" s="22" t="s">
        <v>131</v>
      </c>
      <c r="D57" s="16">
        <f aca="true" t="shared" si="25" ref="D57:D62">SUM(E57,M57)</f>
        <v>175</v>
      </c>
      <c r="E57" s="16">
        <f aca="true" t="shared" si="26" ref="E57:E62">SUM(F57:G57,L57)</f>
        <v>100</v>
      </c>
      <c r="F57" s="17">
        <f aca="true" t="shared" si="27" ref="F57:G62">SUM(N57,R57,V57,Z57,AD57,AH57)</f>
        <v>0</v>
      </c>
      <c r="G57" s="17">
        <f t="shared" si="27"/>
        <v>75</v>
      </c>
      <c r="H57" s="18"/>
      <c r="I57" s="18">
        <v>75</v>
      </c>
      <c r="J57" s="18"/>
      <c r="K57" s="18"/>
      <c r="L57" s="17">
        <f aca="true" t="shared" si="28" ref="L57:M62">SUM(P57,T57,X57,AB57,AF57,AJ57)</f>
        <v>25</v>
      </c>
      <c r="M57" s="16">
        <f t="shared" si="28"/>
        <v>75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>
        <v>75</v>
      </c>
      <c r="AB57" s="19">
        <v>25</v>
      </c>
      <c r="AC57" s="19">
        <v>75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>
        <v>7</v>
      </c>
      <c r="AP57" s="19"/>
      <c r="AQ57" s="19"/>
      <c r="AR57" s="19">
        <v>4</v>
      </c>
      <c r="AS57" s="19">
        <v>7</v>
      </c>
      <c r="AT57" s="19"/>
      <c r="AU57" s="19">
        <v>7</v>
      </c>
    </row>
    <row r="58" spans="1:47" s="11" customFormat="1" ht="35.25">
      <c r="A58" s="21" t="s">
        <v>4</v>
      </c>
      <c r="B58" s="46" t="s">
        <v>117</v>
      </c>
      <c r="C58" s="22" t="s">
        <v>131</v>
      </c>
      <c r="D58" s="16">
        <f t="shared" si="25"/>
        <v>175</v>
      </c>
      <c r="E58" s="16">
        <f t="shared" si="26"/>
        <v>100</v>
      </c>
      <c r="F58" s="17">
        <f t="shared" si="27"/>
        <v>0</v>
      </c>
      <c r="G58" s="17">
        <f t="shared" si="27"/>
        <v>75</v>
      </c>
      <c r="H58" s="18"/>
      <c r="I58" s="18">
        <v>75</v>
      </c>
      <c r="J58" s="18"/>
      <c r="K58" s="18"/>
      <c r="L58" s="17">
        <f t="shared" si="28"/>
        <v>25</v>
      </c>
      <c r="M58" s="16">
        <f t="shared" si="28"/>
        <v>75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>
        <v>75</v>
      </c>
      <c r="AB58" s="19">
        <v>25</v>
      </c>
      <c r="AC58" s="19">
        <v>75</v>
      </c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>
        <v>7</v>
      </c>
      <c r="AP58" s="19"/>
      <c r="AQ58" s="19"/>
      <c r="AR58" s="19">
        <v>4</v>
      </c>
      <c r="AS58" s="19">
        <v>7</v>
      </c>
      <c r="AT58" s="19"/>
      <c r="AU58" s="19">
        <v>7</v>
      </c>
    </row>
    <row r="59" spans="1:47" s="11" customFormat="1" ht="35.25">
      <c r="A59" s="21" t="s">
        <v>3</v>
      </c>
      <c r="B59" s="46" t="s">
        <v>118</v>
      </c>
      <c r="C59" s="22" t="s">
        <v>133</v>
      </c>
      <c r="D59" s="16">
        <f t="shared" si="25"/>
        <v>250</v>
      </c>
      <c r="E59" s="16">
        <f t="shared" si="26"/>
        <v>100</v>
      </c>
      <c r="F59" s="17">
        <f t="shared" si="27"/>
        <v>0</v>
      </c>
      <c r="G59" s="17">
        <f t="shared" si="27"/>
        <v>75</v>
      </c>
      <c r="H59" s="18"/>
      <c r="I59" s="18">
        <v>75</v>
      </c>
      <c r="J59" s="18"/>
      <c r="K59" s="18"/>
      <c r="L59" s="17">
        <f t="shared" si="28"/>
        <v>25</v>
      </c>
      <c r="M59" s="16">
        <f t="shared" si="28"/>
        <v>150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>
        <v>75</v>
      </c>
      <c r="AF59" s="19">
        <v>25</v>
      </c>
      <c r="AG59" s="19">
        <v>150</v>
      </c>
      <c r="AH59" s="19"/>
      <c r="AI59" s="19"/>
      <c r="AJ59" s="19"/>
      <c r="AK59" s="19"/>
      <c r="AL59" s="19"/>
      <c r="AM59" s="19"/>
      <c r="AN59" s="19"/>
      <c r="AO59" s="19"/>
      <c r="AP59" s="19">
        <v>10</v>
      </c>
      <c r="AQ59" s="19"/>
      <c r="AR59" s="19">
        <v>4</v>
      </c>
      <c r="AS59" s="19">
        <v>10</v>
      </c>
      <c r="AT59" s="19"/>
      <c r="AU59" s="19">
        <v>10</v>
      </c>
    </row>
    <row r="60" spans="1:47" s="11" customFormat="1" ht="35.25">
      <c r="A60" s="21" t="s">
        <v>2</v>
      </c>
      <c r="B60" s="46" t="s">
        <v>119</v>
      </c>
      <c r="C60" s="22" t="s">
        <v>131</v>
      </c>
      <c r="D60" s="16">
        <f t="shared" si="25"/>
        <v>150</v>
      </c>
      <c r="E60" s="16">
        <f t="shared" si="26"/>
        <v>70</v>
      </c>
      <c r="F60" s="17">
        <f t="shared" si="27"/>
        <v>0</v>
      </c>
      <c r="G60" s="17">
        <f t="shared" si="27"/>
        <v>45</v>
      </c>
      <c r="H60" s="18"/>
      <c r="I60" s="18">
        <v>45</v>
      </c>
      <c r="J60" s="18"/>
      <c r="K60" s="18"/>
      <c r="L60" s="17">
        <f t="shared" si="28"/>
        <v>25</v>
      </c>
      <c r="M60" s="16">
        <f t="shared" si="28"/>
        <v>80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>
        <v>45</v>
      </c>
      <c r="AB60" s="19">
        <v>25</v>
      </c>
      <c r="AC60" s="19">
        <v>80</v>
      </c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>
        <v>6</v>
      </c>
      <c r="AP60" s="19"/>
      <c r="AQ60" s="19"/>
      <c r="AR60" s="19">
        <v>3</v>
      </c>
      <c r="AS60" s="19">
        <v>6</v>
      </c>
      <c r="AT60" s="19"/>
      <c r="AU60" s="19">
        <v>6</v>
      </c>
    </row>
    <row r="61" spans="1:47" s="11" customFormat="1" ht="35.25">
      <c r="A61" s="21" t="s">
        <v>1</v>
      </c>
      <c r="B61" s="46" t="s">
        <v>120</v>
      </c>
      <c r="C61" s="22" t="s">
        <v>133</v>
      </c>
      <c r="D61" s="16">
        <f t="shared" si="25"/>
        <v>275</v>
      </c>
      <c r="E61" s="16">
        <f t="shared" si="26"/>
        <v>115</v>
      </c>
      <c r="F61" s="17">
        <f t="shared" si="27"/>
        <v>0</v>
      </c>
      <c r="G61" s="17">
        <f t="shared" si="27"/>
        <v>90</v>
      </c>
      <c r="H61" s="18"/>
      <c r="I61" s="18">
        <v>90</v>
      </c>
      <c r="J61" s="18"/>
      <c r="K61" s="18"/>
      <c r="L61" s="17">
        <f t="shared" si="28"/>
        <v>25</v>
      </c>
      <c r="M61" s="16">
        <f t="shared" si="28"/>
        <v>160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>
        <v>90</v>
      </c>
      <c r="AF61" s="19">
        <v>25</v>
      </c>
      <c r="AG61" s="19">
        <v>160</v>
      </c>
      <c r="AH61" s="19"/>
      <c r="AI61" s="19"/>
      <c r="AJ61" s="19"/>
      <c r="AK61" s="19"/>
      <c r="AL61" s="19"/>
      <c r="AM61" s="19"/>
      <c r="AN61" s="19"/>
      <c r="AO61" s="19"/>
      <c r="AP61" s="19">
        <v>11</v>
      </c>
      <c r="AQ61" s="19"/>
      <c r="AR61" s="19">
        <v>5</v>
      </c>
      <c r="AS61" s="19">
        <v>11</v>
      </c>
      <c r="AT61" s="19"/>
      <c r="AU61" s="19">
        <v>11</v>
      </c>
    </row>
    <row r="62" spans="1:47" s="11" customFormat="1" ht="35.25">
      <c r="A62" s="21" t="s">
        <v>0</v>
      </c>
      <c r="B62" s="46" t="s">
        <v>121</v>
      </c>
      <c r="C62" s="22" t="s">
        <v>136</v>
      </c>
      <c r="D62" s="16">
        <f t="shared" si="25"/>
        <v>250</v>
      </c>
      <c r="E62" s="16">
        <f t="shared" si="26"/>
        <v>90</v>
      </c>
      <c r="F62" s="17">
        <f t="shared" si="27"/>
        <v>0</v>
      </c>
      <c r="G62" s="17">
        <f t="shared" si="27"/>
        <v>60</v>
      </c>
      <c r="H62" s="18"/>
      <c r="I62" s="18">
        <v>60</v>
      </c>
      <c r="J62" s="18"/>
      <c r="K62" s="18"/>
      <c r="L62" s="17">
        <f t="shared" si="28"/>
        <v>30</v>
      </c>
      <c r="M62" s="16">
        <f t="shared" si="28"/>
        <v>160</v>
      </c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>
        <v>60</v>
      </c>
      <c r="AJ62" s="19">
        <v>30</v>
      </c>
      <c r="AK62" s="19">
        <v>160</v>
      </c>
      <c r="AL62" s="19"/>
      <c r="AM62" s="19"/>
      <c r="AN62" s="19"/>
      <c r="AO62" s="19"/>
      <c r="AP62" s="19"/>
      <c r="AQ62" s="19">
        <v>10</v>
      </c>
      <c r="AR62" s="19">
        <v>4</v>
      </c>
      <c r="AS62" s="19">
        <v>10</v>
      </c>
      <c r="AT62" s="19"/>
      <c r="AU62" s="19">
        <v>10</v>
      </c>
    </row>
    <row r="63" spans="1:47" s="11" customFormat="1" ht="35.25">
      <c r="A63" s="60" t="s">
        <v>139</v>
      </c>
      <c r="B63" s="61"/>
      <c r="C63" s="62"/>
      <c r="D63" s="53">
        <f>SUM(D8,D16,D26,D49)</f>
        <v>4580</v>
      </c>
      <c r="E63" s="53">
        <f aca="true" t="shared" si="29" ref="E63:M63">SUM(E8,E16,E26,E49)</f>
        <v>2320</v>
      </c>
      <c r="F63" s="53">
        <f t="shared" si="29"/>
        <v>510</v>
      </c>
      <c r="G63" s="53">
        <f t="shared" si="29"/>
        <v>1440</v>
      </c>
      <c r="H63" s="53">
        <f t="shared" si="29"/>
        <v>270</v>
      </c>
      <c r="I63" s="53">
        <f t="shared" si="29"/>
        <v>1110</v>
      </c>
      <c r="J63" s="53">
        <f t="shared" si="29"/>
        <v>60</v>
      </c>
      <c r="K63" s="53">
        <f t="shared" si="29"/>
        <v>0</v>
      </c>
      <c r="L63" s="53">
        <f t="shared" si="29"/>
        <v>370</v>
      </c>
      <c r="M63" s="53">
        <f t="shared" si="29"/>
        <v>2260</v>
      </c>
      <c r="N63" s="16">
        <f>SUM(N8,N16,N26,N49)</f>
        <v>150</v>
      </c>
      <c r="O63" s="16">
        <f aca="true" t="shared" si="30" ref="O63:AQ63">SUM(O8,O16,O26,O49)</f>
        <v>315</v>
      </c>
      <c r="P63" s="16">
        <f t="shared" si="30"/>
        <v>50</v>
      </c>
      <c r="Q63" s="16">
        <f t="shared" si="30"/>
        <v>290</v>
      </c>
      <c r="R63" s="16">
        <f t="shared" si="30"/>
        <v>120</v>
      </c>
      <c r="S63" s="16">
        <f t="shared" si="30"/>
        <v>240</v>
      </c>
      <c r="T63" s="16">
        <f t="shared" si="30"/>
        <v>25</v>
      </c>
      <c r="U63" s="16">
        <f t="shared" si="30"/>
        <v>390</v>
      </c>
      <c r="V63" s="16">
        <f t="shared" si="30"/>
        <v>165</v>
      </c>
      <c r="W63" s="16">
        <f t="shared" si="30"/>
        <v>255</v>
      </c>
      <c r="X63" s="16">
        <f t="shared" si="30"/>
        <v>95</v>
      </c>
      <c r="Y63" s="16">
        <f t="shared" si="30"/>
        <v>235</v>
      </c>
      <c r="Z63" s="16">
        <f t="shared" si="30"/>
        <v>15</v>
      </c>
      <c r="AA63" s="16">
        <f t="shared" si="30"/>
        <v>255</v>
      </c>
      <c r="AB63" s="16">
        <f t="shared" si="30"/>
        <v>80</v>
      </c>
      <c r="AC63" s="16">
        <f t="shared" si="30"/>
        <v>400</v>
      </c>
      <c r="AD63" s="16">
        <f t="shared" si="30"/>
        <v>45</v>
      </c>
      <c r="AE63" s="16">
        <f t="shared" si="30"/>
        <v>240</v>
      </c>
      <c r="AF63" s="16">
        <f t="shared" si="30"/>
        <v>65</v>
      </c>
      <c r="AG63" s="16">
        <f t="shared" si="30"/>
        <v>400</v>
      </c>
      <c r="AH63" s="16">
        <f t="shared" si="30"/>
        <v>15</v>
      </c>
      <c r="AI63" s="16">
        <f t="shared" si="30"/>
        <v>135</v>
      </c>
      <c r="AJ63" s="16">
        <f t="shared" si="30"/>
        <v>55</v>
      </c>
      <c r="AK63" s="16">
        <f t="shared" si="30"/>
        <v>545</v>
      </c>
      <c r="AL63" s="16">
        <f t="shared" si="30"/>
        <v>30</v>
      </c>
      <c r="AM63" s="16">
        <f t="shared" si="30"/>
        <v>30</v>
      </c>
      <c r="AN63" s="16">
        <f t="shared" si="30"/>
        <v>30</v>
      </c>
      <c r="AO63" s="16">
        <f t="shared" si="30"/>
        <v>30</v>
      </c>
      <c r="AP63" s="16">
        <f t="shared" si="30"/>
        <v>30</v>
      </c>
      <c r="AQ63" s="16">
        <f t="shared" si="30"/>
        <v>30</v>
      </c>
      <c r="AR63" s="53">
        <f>SUM(AR8,AR16,AR26,AR49)</f>
        <v>91</v>
      </c>
      <c r="AS63" s="53">
        <f>SUM(AS8,AS16,AS26,AS49)</f>
        <v>139</v>
      </c>
      <c r="AT63" s="53">
        <f>SUM(AT8,AT16,AT26,AT49)</f>
        <v>13</v>
      </c>
      <c r="AU63" s="53">
        <f>SUM(AU8,AU16,AU26,AU49)</f>
        <v>84</v>
      </c>
    </row>
    <row r="64" spans="1:47" s="11" customFormat="1" ht="35.25">
      <c r="A64" s="63"/>
      <c r="B64" s="64"/>
      <c r="C64" s="65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>
        <f>SUM(N63:Q63)</f>
        <v>805</v>
      </c>
      <c r="O64" s="53"/>
      <c r="P64" s="53"/>
      <c r="Q64" s="53"/>
      <c r="R64" s="53">
        <f>SUM(R63:U63)</f>
        <v>775</v>
      </c>
      <c r="S64" s="53"/>
      <c r="T64" s="53"/>
      <c r="U64" s="53"/>
      <c r="V64" s="53">
        <f>SUM(V63:Y63)</f>
        <v>750</v>
      </c>
      <c r="W64" s="53"/>
      <c r="X64" s="53"/>
      <c r="Y64" s="53"/>
      <c r="Z64" s="53">
        <f>SUM(Z63:AC63)</f>
        <v>750</v>
      </c>
      <c r="AA64" s="53"/>
      <c r="AB64" s="53"/>
      <c r="AC64" s="53"/>
      <c r="AD64" s="53">
        <f>SUM(AD63:AG63)</f>
        <v>750</v>
      </c>
      <c r="AE64" s="53"/>
      <c r="AF64" s="53"/>
      <c r="AG64" s="53"/>
      <c r="AH64" s="53">
        <f>SUM(AH63:AK63)</f>
        <v>750</v>
      </c>
      <c r="AI64" s="53"/>
      <c r="AJ64" s="53"/>
      <c r="AK64" s="53"/>
      <c r="AL64" s="53">
        <f>SUM(AL63:AQ63)</f>
        <v>180</v>
      </c>
      <c r="AM64" s="53"/>
      <c r="AN64" s="53"/>
      <c r="AO64" s="53"/>
      <c r="AP64" s="53"/>
      <c r="AQ64" s="53"/>
      <c r="AR64" s="53"/>
      <c r="AS64" s="53"/>
      <c r="AT64" s="53"/>
      <c r="AU64" s="53"/>
    </row>
    <row r="65" spans="1:47" s="11" customFormat="1" ht="35.25">
      <c r="A65" s="54" t="s">
        <v>137</v>
      </c>
      <c r="B65" s="55"/>
      <c r="C65" s="56"/>
      <c r="D65" s="47">
        <f aca="true" t="shared" si="31" ref="D65:N65">SUM(D8,D16,D26,D56)</f>
        <v>4580</v>
      </c>
      <c r="E65" s="47">
        <f t="shared" si="31"/>
        <v>2320</v>
      </c>
      <c r="F65" s="47">
        <f t="shared" si="31"/>
        <v>510</v>
      </c>
      <c r="G65" s="47">
        <f t="shared" si="31"/>
        <v>1440</v>
      </c>
      <c r="H65" s="47">
        <f t="shared" si="31"/>
        <v>270</v>
      </c>
      <c r="I65" s="47">
        <f t="shared" si="31"/>
        <v>1110</v>
      </c>
      <c r="J65" s="47">
        <f t="shared" si="31"/>
        <v>60</v>
      </c>
      <c r="K65" s="47">
        <f t="shared" si="31"/>
        <v>0</v>
      </c>
      <c r="L65" s="47">
        <f t="shared" si="31"/>
        <v>370</v>
      </c>
      <c r="M65" s="47">
        <f t="shared" si="31"/>
        <v>2260</v>
      </c>
      <c r="N65" s="16">
        <f t="shared" si="31"/>
        <v>150</v>
      </c>
      <c r="O65" s="16">
        <f aca="true" t="shared" si="32" ref="O65:AK65">SUM(O8,O16,O26,O56)</f>
        <v>315</v>
      </c>
      <c r="P65" s="16">
        <f t="shared" si="32"/>
        <v>50</v>
      </c>
      <c r="Q65" s="16">
        <f t="shared" si="32"/>
        <v>290</v>
      </c>
      <c r="R65" s="16">
        <f t="shared" si="32"/>
        <v>120</v>
      </c>
      <c r="S65" s="16">
        <f t="shared" si="32"/>
        <v>240</v>
      </c>
      <c r="T65" s="16">
        <f t="shared" si="32"/>
        <v>25</v>
      </c>
      <c r="U65" s="16">
        <f t="shared" si="32"/>
        <v>390</v>
      </c>
      <c r="V65" s="16">
        <f t="shared" si="32"/>
        <v>165</v>
      </c>
      <c r="W65" s="16">
        <f t="shared" si="32"/>
        <v>255</v>
      </c>
      <c r="X65" s="16">
        <f t="shared" si="32"/>
        <v>95</v>
      </c>
      <c r="Y65" s="16">
        <f t="shared" si="32"/>
        <v>235</v>
      </c>
      <c r="Z65" s="16">
        <f t="shared" si="32"/>
        <v>15</v>
      </c>
      <c r="AA65" s="16">
        <f t="shared" si="32"/>
        <v>255</v>
      </c>
      <c r="AB65" s="16">
        <f t="shared" si="32"/>
        <v>80</v>
      </c>
      <c r="AC65" s="16">
        <f t="shared" si="32"/>
        <v>400</v>
      </c>
      <c r="AD65" s="16">
        <f t="shared" si="32"/>
        <v>45</v>
      </c>
      <c r="AE65" s="16">
        <f t="shared" si="32"/>
        <v>240</v>
      </c>
      <c r="AF65" s="16">
        <f t="shared" si="32"/>
        <v>65</v>
      </c>
      <c r="AG65" s="16">
        <f t="shared" si="32"/>
        <v>400</v>
      </c>
      <c r="AH65" s="16">
        <f t="shared" si="32"/>
        <v>15</v>
      </c>
      <c r="AI65" s="16">
        <f t="shared" si="32"/>
        <v>135</v>
      </c>
      <c r="AJ65" s="16">
        <f t="shared" si="32"/>
        <v>55</v>
      </c>
      <c r="AK65" s="16">
        <f t="shared" si="32"/>
        <v>545</v>
      </c>
      <c r="AL65" s="16">
        <f aca="true" t="shared" si="33" ref="AL65:AU65">SUM(AL8,AL16,AL26,AL56)</f>
        <v>30</v>
      </c>
      <c r="AM65" s="16">
        <f t="shared" si="33"/>
        <v>30</v>
      </c>
      <c r="AN65" s="16">
        <f t="shared" si="33"/>
        <v>30</v>
      </c>
      <c r="AO65" s="16">
        <f t="shared" si="33"/>
        <v>30</v>
      </c>
      <c r="AP65" s="16">
        <f t="shared" si="33"/>
        <v>30</v>
      </c>
      <c r="AQ65" s="16">
        <f t="shared" si="33"/>
        <v>30</v>
      </c>
      <c r="AR65" s="47">
        <f t="shared" si="33"/>
        <v>91</v>
      </c>
      <c r="AS65" s="47">
        <f t="shared" si="33"/>
        <v>139</v>
      </c>
      <c r="AT65" s="47">
        <f t="shared" si="33"/>
        <v>13</v>
      </c>
      <c r="AU65" s="47">
        <f t="shared" si="33"/>
        <v>84</v>
      </c>
    </row>
    <row r="66" spans="1:47" s="11" customFormat="1" ht="35.25">
      <c r="A66" s="57"/>
      <c r="B66" s="58"/>
      <c r="C66" s="5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>
        <f>SUM(N65:Q65)</f>
        <v>805</v>
      </c>
      <c r="O66" s="50"/>
      <c r="P66" s="50"/>
      <c r="Q66" s="51"/>
      <c r="R66" s="49">
        <f>SUM(R65:U65)</f>
        <v>775</v>
      </c>
      <c r="S66" s="50"/>
      <c r="T66" s="50"/>
      <c r="U66" s="51"/>
      <c r="V66" s="49">
        <f>SUM(V65:Y65)</f>
        <v>750</v>
      </c>
      <c r="W66" s="50"/>
      <c r="X66" s="50"/>
      <c r="Y66" s="51"/>
      <c r="Z66" s="49">
        <f>SUM(Z65:AC65)</f>
        <v>750</v>
      </c>
      <c r="AA66" s="50"/>
      <c r="AB66" s="50"/>
      <c r="AC66" s="51"/>
      <c r="AD66" s="49">
        <f>SUM(AD65:AG65)</f>
        <v>750</v>
      </c>
      <c r="AE66" s="50"/>
      <c r="AF66" s="50"/>
      <c r="AG66" s="51"/>
      <c r="AH66" s="49">
        <f>SUM(AH65:AK65)</f>
        <v>750</v>
      </c>
      <c r="AI66" s="50"/>
      <c r="AJ66" s="50"/>
      <c r="AK66" s="51"/>
      <c r="AL66" s="49">
        <f>SUM(AL65:AQ65)</f>
        <v>180</v>
      </c>
      <c r="AM66" s="50"/>
      <c r="AN66" s="50"/>
      <c r="AO66" s="50"/>
      <c r="AP66" s="50"/>
      <c r="AQ66" s="51"/>
      <c r="AR66" s="48"/>
      <c r="AS66" s="48"/>
      <c r="AT66" s="48"/>
      <c r="AU66" s="48"/>
    </row>
    <row r="67" spans="1:47" s="11" customFormat="1" ht="35.25">
      <c r="A67" s="27"/>
      <c r="B67" s="27"/>
      <c r="C67" s="27"/>
      <c r="D67" s="28"/>
      <c r="E67" s="28"/>
      <c r="F67" s="28">
        <f>F63+G63</f>
        <v>1950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</row>
    <row r="68" spans="1:47" s="11" customFormat="1" ht="35.25">
      <c r="A68" s="27"/>
      <c r="B68" s="27"/>
      <c r="C68" s="27"/>
      <c r="D68" s="28"/>
      <c r="E68" s="28"/>
      <c r="F68" s="28">
        <f>F65+G65</f>
        <v>1950</v>
      </c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</row>
    <row r="69" spans="6:35" ht="35.25">
      <c r="F69" s="33"/>
      <c r="H69" s="34"/>
      <c r="O69" s="36"/>
      <c r="S69" s="36"/>
      <c r="W69" s="36"/>
      <c r="AA69" s="36"/>
      <c r="AE69" s="36"/>
      <c r="AI69" s="36"/>
    </row>
    <row r="70" spans="6:7" ht="35.25">
      <c r="F70" s="34"/>
      <c r="G70" s="34"/>
    </row>
  </sheetData>
  <sheetProtection/>
  <mergeCells count="82">
    <mergeCell ref="AS63:AS64"/>
    <mergeCell ref="AT63:AT64"/>
    <mergeCell ref="AT65:AT66"/>
    <mergeCell ref="AU65:AU66"/>
    <mergeCell ref="AL66:AQ66"/>
    <mergeCell ref="AR65:AR66"/>
    <mergeCell ref="AS65:AS66"/>
    <mergeCell ref="AR63:AR64"/>
    <mergeCell ref="AU63:AU64"/>
    <mergeCell ref="AL4:AU4"/>
    <mergeCell ref="AL5:AQ5"/>
    <mergeCell ref="AR5:AU5"/>
    <mergeCell ref="AL6:AL7"/>
    <mergeCell ref="AM6:AM7"/>
    <mergeCell ref="AN6:AN7"/>
    <mergeCell ref="AQ6:AQ7"/>
    <mergeCell ref="AU6:AU7"/>
    <mergeCell ref="AO6:AO7"/>
    <mergeCell ref="AT6:AT7"/>
    <mergeCell ref="N4:AK4"/>
    <mergeCell ref="N6:Q6"/>
    <mergeCell ref="R6:U6"/>
    <mergeCell ref="V6:Y6"/>
    <mergeCell ref="AD5:AK5"/>
    <mergeCell ref="AH6:AK6"/>
    <mergeCell ref="V5:AC5"/>
    <mergeCell ref="Z6:AC6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AS6:AS7"/>
    <mergeCell ref="AD6:AG6"/>
    <mergeCell ref="N5:U5"/>
    <mergeCell ref="AR6:AR7"/>
    <mergeCell ref="AP6:AP7"/>
    <mergeCell ref="AL64:AQ64"/>
    <mergeCell ref="AD64:AG64"/>
    <mergeCell ref="Z64:AC64"/>
    <mergeCell ref="V64:Y64"/>
    <mergeCell ref="AH64:AK64"/>
    <mergeCell ref="I5:I7"/>
    <mergeCell ref="R64:U64"/>
    <mergeCell ref="J63:J64"/>
    <mergeCell ref="G5:G7"/>
    <mergeCell ref="J5:J7"/>
    <mergeCell ref="K5:K7"/>
    <mergeCell ref="K63:K64"/>
    <mergeCell ref="L63:L64"/>
    <mergeCell ref="M63:M64"/>
    <mergeCell ref="J65:J66"/>
    <mergeCell ref="L65:L66"/>
    <mergeCell ref="G65:G66"/>
    <mergeCell ref="G63:G64"/>
    <mergeCell ref="A65:C66"/>
    <mergeCell ref="D65:D66"/>
    <mergeCell ref="E65:E66"/>
    <mergeCell ref="F65:F66"/>
    <mergeCell ref="A63:C64"/>
    <mergeCell ref="D63:D64"/>
    <mergeCell ref="A1:O1"/>
    <mergeCell ref="E63:E64"/>
    <mergeCell ref="F63:F64"/>
    <mergeCell ref="H63:H64"/>
    <mergeCell ref="H65:H66"/>
    <mergeCell ref="N64:Q64"/>
    <mergeCell ref="I63:I64"/>
    <mergeCell ref="K65:K66"/>
    <mergeCell ref="N66:Q66"/>
    <mergeCell ref="I65:I66"/>
    <mergeCell ref="M65:M66"/>
    <mergeCell ref="V66:Y66"/>
    <mergeCell ref="Z66:AC66"/>
    <mergeCell ref="AH66:AK66"/>
    <mergeCell ref="AD66:AG66"/>
    <mergeCell ref="R66:U66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9"/>
  <sheetViews>
    <sheetView view="pageBreakPreview" zoomScale="33" zoomScaleNormal="33" zoomScaleSheetLayoutView="33" zoomScalePageLayoutView="0" workbookViewId="0" topLeftCell="A1">
      <pane ySplit="8" topLeftCell="A9" activePane="bottomLeft" state="frozen"/>
      <selection pane="topLeft" activeCell="A1" sqref="A1"/>
      <selection pane="bottomLeft" activeCell="BE14" sqref="BE14"/>
    </sheetView>
  </sheetViews>
  <sheetFormatPr defaultColWidth="8.875" defaultRowHeight="12.75"/>
  <cols>
    <col min="1" max="1" width="12.375" style="29" customWidth="1"/>
    <col min="2" max="2" width="130.875" style="30" customWidth="1"/>
    <col min="3" max="3" width="28.25390625" style="31" customWidth="1"/>
    <col min="4" max="4" width="15.125" style="32" customWidth="1"/>
    <col min="5" max="6" width="16.25390625" style="32" customWidth="1"/>
    <col min="7" max="7" width="17.00390625" style="32" customWidth="1"/>
    <col min="8" max="8" width="16.625" style="32" customWidth="1"/>
    <col min="9" max="9" width="16.00390625" style="32" customWidth="1"/>
    <col min="10" max="11" width="11.625" style="32" customWidth="1"/>
    <col min="12" max="12" width="15.875" style="32" customWidth="1"/>
    <col min="13" max="13" width="15.125" style="32" customWidth="1"/>
    <col min="14" max="37" width="11.625" style="35" customWidth="1"/>
    <col min="38" max="43" width="9.75390625" style="29" customWidth="1"/>
    <col min="44" max="44" width="10.00390625" style="37" customWidth="1"/>
    <col min="45" max="45" width="15.375" style="37" customWidth="1"/>
    <col min="46" max="46" width="9.75390625" style="37" customWidth="1"/>
    <col min="47" max="47" width="14.00390625" style="38" customWidth="1"/>
    <col min="48" max="16384" width="8.875" style="38" customWidth="1"/>
  </cols>
  <sheetData>
    <row r="1" spans="1:46" s="6" customFormat="1" ht="51.75" customHeight="1">
      <c r="A1" s="52" t="s">
        <v>141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68" t="s">
        <v>6</v>
      </c>
      <c r="B4" s="70" t="s">
        <v>7</v>
      </c>
      <c r="C4" s="67" t="s">
        <v>31</v>
      </c>
      <c r="D4" s="68" t="s">
        <v>32</v>
      </c>
      <c r="E4" s="68"/>
      <c r="F4" s="68"/>
      <c r="G4" s="68"/>
      <c r="H4" s="68"/>
      <c r="I4" s="68"/>
      <c r="J4" s="68"/>
      <c r="K4" s="68"/>
      <c r="L4" s="68"/>
      <c r="M4" s="68"/>
      <c r="N4" s="68" t="s">
        <v>33</v>
      </c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 t="s">
        <v>34</v>
      </c>
      <c r="AM4" s="68"/>
      <c r="AN4" s="68"/>
      <c r="AO4" s="68"/>
      <c r="AP4" s="68"/>
      <c r="AQ4" s="68"/>
      <c r="AR4" s="68"/>
      <c r="AS4" s="68"/>
      <c r="AT4" s="68"/>
      <c r="AU4" s="68"/>
    </row>
    <row r="5" spans="1:47" s="11" customFormat="1" ht="53.25" customHeight="1">
      <c r="A5" s="68"/>
      <c r="B5" s="70"/>
      <c r="C5" s="67"/>
      <c r="D5" s="67" t="s">
        <v>35</v>
      </c>
      <c r="E5" s="67" t="s">
        <v>36</v>
      </c>
      <c r="F5" s="69" t="s">
        <v>37</v>
      </c>
      <c r="G5" s="67" t="s">
        <v>38</v>
      </c>
      <c r="H5" s="66" t="s">
        <v>39</v>
      </c>
      <c r="I5" s="66" t="s">
        <v>40</v>
      </c>
      <c r="J5" s="66" t="s">
        <v>41</v>
      </c>
      <c r="K5" s="66" t="s">
        <v>42</v>
      </c>
      <c r="L5" s="67" t="s">
        <v>43</v>
      </c>
      <c r="M5" s="67" t="s">
        <v>44</v>
      </c>
      <c r="N5" s="68" t="s">
        <v>45</v>
      </c>
      <c r="O5" s="68"/>
      <c r="P5" s="68"/>
      <c r="Q5" s="68"/>
      <c r="R5" s="68"/>
      <c r="S5" s="68"/>
      <c r="T5" s="68"/>
      <c r="U5" s="68"/>
      <c r="V5" s="68" t="s">
        <v>46</v>
      </c>
      <c r="W5" s="68"/>
      <c r="X5" s="68"/>
      <c r="Y5" s="68"/>
      <c r="Z5" s="68"/>
      <c r="AA5" s="68"/>
      <c r="AB5" s="68"/>
      <c r="AC5" s="68"/>
      <c r="AD5" s="68" t="s">
        <v>47</v>
      </c>
      <c r="AE5" s="68"/>
      <c r="AF5" s="68"/>
      <c r="AG5" s="68"/>
      <c r="AH5" s="68"/>
      <c r="AI5" s="68"/>
      <c r="AJ5" s="68"/>
      <c r="AK5" s="68"/>
      <c r="AL5" s="68" t="s">
        <v>48</v>
      </c>
      <c r="AM5" s="68"/>
      <c r="AN5" s="68"/>
      <c r="AO5" s="68"/>
      <c r="AP5" s="68"/>
      <c r="AQ5" s="68"/>
      <c r="AR5" s="68" t="s">
        <v>49</v>
      </c>
      <c r="AS5" s="68"/>
      <c r="AT5" s="68"/>
      <c r="AU5" s="68"/>
    </row>
    <row r="6" spans="1:47" s="11" customFormat="1" ht="52.5" customHeight="1">
      <c r="A6" s="68"/>
      <c r="B6" s="71"/>
      <c r="C6" s="67"/>
      <c r="D6" s="67"/>
      <c r="E6" s="67"/>
      <c r="F6" s="69"/>
      <c r="G6" s="67"/>
      <c r="H6" s="66"/>
      <c r="I6" s="66"/>
      <c r="J6" s="66"/>
      <c r="K6" s="66"/>
      <c r="L6" s="67"/>
      <c r="M6" s="67"/>
      <c r="N6" s="68" t="s">
        <v>50</v>
      </c>
      <c r="O6" s="68"/>
      <c r="P6" s="68"/>
      <c r="Q6" s="68"/>
      <c r="R6" s="68" t="s">
        <v>51</v>
      </c>
      <c r="S6" s="68"/>
      <c r="T6" s="68"/>
      <c r="U6" s="68"/>
      <c r="V6" s="68" t="s">
        <v>52</v>
      </c>
      <c r="W6" s="68"/>
      <c r="X6" s="68"/>
      <c r="Y6" s="68"/>
      <c r="Z6" s="68" t="s">
        <v>53</v>
      </c>
      <c r="AA6" s="68"/>
      <c r="AB6" s="68"/>
      <c r="AC6" s="68"/>
      <c r="AD6" s="68" t="s">
        <v>54</v>
      </c>
      <c r="AE6" s="68"/>
      <c r="AF6" s="68"/>
      <c r="AG6" s="68"/>
      <c r="AH6" s="68" t="s">
        <v>55</v>
      </c>
      <c r="AI6" s="68"/>
      <c r="AJ6" s="68"/>
      <c r="AK6" s="68"/>
      <c r="AL6" s="68" t="s">
        <v>56</v>
      </c>
      <c r="AM6" s="68" t="s">
        <v>57</v>
      </c>
      <c r="AN6" s="68" t="s">
        <v>58</v>
      </c>
      <c r="AO6" s="68" t="s">
        <v>59</v>
      </c>
      <c r="AP6" s="68" t="s">
        <v>60</v>
      </c>
      <c r="AQ6" s="68" t="s">
        <v>61</v>
      </c>
      <c r="AR6" s="69" t="s">
        <v>62</v>
      </c>
      <c r="AS6" s="67" t="s">
        <v>142</v>
      </c>
      <c r="AT6" s="72" t="s">
        <v>69</v>
      </c>
      <c r="AU6" s="69" t="s">
        <v>63</v>
      </c>
    </row>
    <row r="7" spans="1:47" s="11" customFormat="1" ht="195.75" customHeight="1">
      <c r="A7" s="68"/>
      <c r="B7" s="71"/>
      <c r="C7" s="67"/>
      <c r="D7" s="67"/>
      <c r="E7" s="67"/>
      <c r="F7" s="69"/>
      <c r="G7" s="67"/>
      <c r="H7" s="66"/>
      <c r="I7" s="66"/>
      <c r="J7" s="66"/>
      <c r="K7" s="66"/>
      <c r="L7" s="67"/>
      <c r="M7" s="67"/>
      <c r="N7" s="9" t="s">
        <v>64</v>
      </c>
      <c r="O7" s="10" t="s">
        <v>65</v>
      </c>
      <c r="P7" s="10" t="s">
        <v>66</v>
      </c>
      <c r="Q7" s="10" t="s">
        <v>67</v>
      </c>
      <c r="R7" s="9" t="s">
        <v>64</v>
      </c>
      <c r="S7" s="10" t="s">
        <v>65</v>
      </c>
      <c r="T7" s="10" t="s">
        <v>66</v>
      </c>
      <c r="U7" s="10" t="s">
        <v>67</v>
      </c>
      <c r="V7" s="9" t="s">
        <v>64</v>
      </c>
      <c r="W7" s="10" t="s">
        <v>65</v>
      </c>
      <c r="X7" s="10" t="s">
        <v>66</v>
      </c>
      <c r="Y7" s="10" t="s">
        <v>67</v>
      </c>
      <c r="Z7" s="9" t="s">
        <v>64</v>
      </c>
      <c r="AA7" s="10" t="s">
        <v>65</v>
      </c>
      <c r="AB7" s="10" t="s">
        <v>66</v>
      </c>
      <c r="AC7" s="10" t="s">
        <v>67</v>
      </c>
      <c r="AD7" s="9" t="s">
        <v>64</v>
      </c>
      <c r="AE7" s="10" t="s">
        <v>65</v>
      </c>
      <c r="AF7" s="10" t="s">
        <v>66</v>
      </c>
      <c r="AG7" s="10" t="s">
        <v>67</v>
      </c>
      <c r="AH7" s="9" t="s">
        <v>64</v>
      </c>
      <c r="AI7" s="10" t="s">
        <v>65</v>
      </c>
      <c r="AJ7" s="10" t="s">
        <v>66</v>
      </c>
      <c r="AK7" s="10" t="s">
        <v>67</v>
      </c>
      <c r="AL7" s="68"/>
      <c r="AM7" s="68"/>
      <c r="AN7" s="68"/>
      <c r="AO7" s="68"/>
      <c r="AP7" s="68"/>
      <c r="AQ7" s="68"/>
      <c r="AR7" s="69"/>
      <c r="AS7" s="67"/>
      <c r="AT7" s="73"/>
      <c r="AU7" s="69"/>
    </row>
    <row r="8" spans="1:47" s="14" customFormat="1" ht="45.75">
      <c r="A8" s="9" t="s">
        <v>68</v>
      </c>
      <c r="B8" s="20" t="s">
        <v>19</v>
      </c>
      <c r="C8" s="9"/>
      <c r="D8" s="13">
        <f>SUM(D9:D14)</f>
        <v>430</v>
      </c>
      <c r="E8" s="13">
        <f aca="true" t="shared" si="0" ref="E8:AU8">SUM(E9:E14)</f>
        <v>158</v>
      </c>
      <c r="F8" s="13">
        <f t="shared" si="0"/>
        <v>32</v>
      </c>
      <c r="G8" s="13">
        <f t="shared" si="0"/>
        <v>96</v>
      </c>
      <c r="H8" s="13">
        <f t="shared" si="0"/>
        <v>32</v>
      </c>
      <c r="I8" s="13">
        <f t="shared" si="0"/>
        <v>64</v>
      </c>
      <c r="J8" s="13">
        <f t="shared" si="0"/>
        <v>0</v>
      </c>
      <c r="K8" s="13">
        <f t="shared" si="0"/>
        <v>0</v>
      </c>
      <c r="L8" s="13">
        <f t="shared" si="0"/>
        <v>30</v>
      </c>
      <c r="M8" s="13">
        <f t="shared" si="0"/>
        <v>272</v>
      </c>
      <c r="N8" s="13">
        <f t="shared" si="0"/>
        <v>16</v>
      </c>
      <c r="O8" s="13">
        <f t="shared" si="0"/>
        <v>48</v>
      </c>
      <c r="P8" s="13">
        <f t="shared" si="0"/>
        <v>10</v>
      </c>
      <c r="Q8" s="13">
        <f t="shared" si="0"/>
        <v>156</v>
      </c>
      <c r="R8" s="13">
        <f t="shared" si="0"/>
        <v>8</v>
      </c>
      <c r="S8" s="13">
        <f t="shared" si="0"/>
        <v>16</v>
      </c>
      <c r="T8" s="13">
        <f t="shared" si="0"/>
        <v>10</v>
      </c>
      <c r="U8" s="13">
        <f t="shared" si="0"/>
        <v>41</v>
      </c>
      <c r="V8" s="13">
        <f t="shared" si="0"/>
        <v>8</v>
      </c>
      <c r="W8" s="13">
        <f t="shared" si="0"/>
        <v>16</v>
      </c>
      <c r="X8" s="13">
        <f t="shared" si="0"/>
        <v>5</v>
      </c>
      <c r="Y8" s="13">
        <f t="shared" si="0"/>
        <v>46</v>
      </c>
      <c r="Z8" s="13">
        <f t="shared" si="0"/>
        <v>0</v>
      </c>
      <c r="AA8" s="13">
        <f t="shared" si="0"/>
        <v>16</v>
      </c>
      <c r="AB8" s="13">
        <f t="shared" si="0"/>
        <v>5</v>
      </c>
      <c r="AC8" s="13">
        <f t="shared" si="0"/>
        <v>29</v>
      </c>
      <c r="AD8" s="13">
        <f t="shared" si="0"/>
        <v>0</v>
      </c>
      <c r="AE8" s="13">
        <f t="shared" si="0"/>
        <v>0</v>
      </c>
      <c r="AF8" s="13">
        <f t="shared" si="0"/>
        <v>0</v>
      </c>
      <c r="AG8" s="13">
        <f t="shared" si="0"/>
        <v>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7</v>
      </c>
      <c r="AM8" s="13">
        <f t="shared" si="0"/>
        <v>2</v>
      </c>
      <c r="AN8" s="13">
        <f t="shared" si="0"/>
        <v>3</v>
      </c>
      <c r="AO8" s="13">
        <f t="shared" si="0"/>
        <v>2</v>
      </c>
      <c r="AP8" s="13">
        <f t="shared" si="0"/>
        <v>0</v>
      </c>
      <c r="AQ8" s="13">
        <f t="shared" si="0"/>
        <v>0</v>
      </c>
      <c r="AR8" s="13">
        <f t="shared" si="0"/>
        <v>7</v>
      </c>
      <c r="AS8" s="13">
        <f t="shared" si="0"/>
        <v>0</v>
      </c>
      <c r="AT8" s="13">
        <f t="shared" si="0"/>
        <v>13</v>
      </c>
      <c r="AU8" s="13">
        <f t="shared" si="0"/>
        <v>2</v>
      </c>
    </row>
    <row r="9" spans="1:47" s="11" customFormat="1" ht="35.25">
      <c r="A9" s="21" t="s">
        <v>5</v>
      </c>
      <c r="B9" s="46" t="s">
        <v>71</v>
      </c>
      <c r="C9" s="22" t="s">
        <v>123</v>
      </c>
      <c r="D9" s="16">
        <f aca="true" t="shared" si="1" ref="D9:D14">SUM(E9,M9)</f>
        <v>210</v>
      </c>
      <c r="E9" s="16">
        <f aca="true" t="shared" si="2" ref="E9:E14">SUM(F9:G9,L9)</f>
        <v>79</v>
      </c>
      <c r="F9" s="17">
        <f aca="true" t="shared" si="3" ref="F9:G14">SUM(N9,R9,V9,Z9,AD9,AH9)</f>
        <v>0</v>
      </c>
      <c r="G9" s="17">
        <f t="shared" si="3"/>
        <v>64</v>
      </c>
      <c r="H9" s="18"/>
      <c r="I9" s="18">
        <v>64</v>
      </c>
      <c r="J9" s="18"/>
      <c r="K9" s="18"/>
      <c r="L9" s="17">
        <f>SUM(P9,T9,X9,AB9,AF9,AJ9)</f>
        <v>15</v>
      </c>
      <c r="M9" s="16">
        <f>SUM(Q9,U9,Y9,AC9,AG9,AK9)</f>
        <v>131</v>
      </c>
      <c r="N9" s="19"/>
      <c r="O9" s="19">
        <v>16</v>
      </c>
      <c r="P9" s="19"/>
      <c r="Q9" s="19">
        <v>44</v>
      </c>
      <c r="R9" s="19"/>
      <c r="S9" s="19">
        <v>16</v>
      </c>
      <c r="T9" s="19">
        <v>5</v>
      </c>
      <c r="U9" s="19">
        <v>29</v>
      </c>
      <c r="V9" s="19"/>
      <c r="W9" s="19">
        <v>16</v>
      </c>
      <c r="X9" s="19">
        <v>5</v>
      </c>
      <c r="Y9" s="19">
        <v>29</v>
      </c>
      <c r="Z9" s="19"/>
      <c r="AA9" s="19">
        <v>16</v>
      </c>
      <c r="AB9" s="19">
        <v>5</v>
      </c>
      <c r="AC9" s="19">
        <v>29</v>
      </c>
      <c r="AD9" s="19"/>
      <c r="AE9" s="19"/>
      <c r="AF9" s="19"/>
      <c r="AG9" s="19"/>
      <c r="AH9" s="19"/>
      <c r="AI9" s="19"/>
      <c r="AJ9" s="19"/>
      <c r="AK9" s="19"/>
      <c r="AL9" s="19">
        <v>2</v>
      </c>
      <c r="AM9" s="19">
        <v>2</v>
      </c>
      <c r="AN9" s="19">
        <v>2</v>
      </c>
      <c r="AO9" s="19">
        <v>2</v>
      </c>
      <c r="AP9" s="19"/>
      <c r="AQ9" s="19"/>
      <c r="AR9" s="19">
        <v>3</v>
      </c>
      <c r="AS9" s="19"/>
      <c r="AT9" s="19">
        <v>8</v>
      </c>
      <c r="AU9" s="19"/>
    </row>
    <row r="10" spans="1:47" s="11" customFormat="1" ht="35.25">
      <c r="A10" s="21" t="s">
        <v>3</v>
      </c>
      <c r="B10" s="46" t="s">
        <v>73</v>
      </c>
      <c r="C10" s="22" t="s">
        <v>122</v>
      </c>
      <c r="D10" s="16">
        <f t="shared" si="1"/>
        <v>60</v>
      </c>
      <c r="E10" s="16">
        <f t="shared" si="2"/>
        <v>16</v>
      </c>
      <c r="F10" s="17">
        <f t="shared" si="3"/>
        <v>0</v>
      </c>
      <c r="G10" s="17">
        <f t="shared" si="3"/>
        <v>16</v>
      </c>
      <c r="H10" s="18">
        <v>16</v>
      </c>
      <c r="I10" s="18"/>
      <c r="J10" s="18"/>
      <c r="K10" s="18"/>
      <c r="L10" s="17">
        <f>SUM(P10,T10,X10,AB10,AF10,AJ10)</f>
        <v>0</v>
      </c>
      <c r="M10" s="16">
        <f aca="true" t="shared" si="4" ref="L10:M14">SUM(Q10,U10,Y10,AC10,AG10,AK10)</f>
        <v>44</v>
      </c>
      <c r="N10" s="19"/>
      <c r="O10" s="19">
        <v>16</v>
      </c>
      <c r="P10" s="19"/>
      <c r="Q10" s="19">
        <v>44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>
        <v>2</v>
      </c>
      <c r="AM10" s="19"/>
      <c r="AN10" s="19"/>
      <c r="AO10" s="19"/>
      <c r="AP10" s="19"/>
      <c r="AQ10" s="19"/>
      <c r="AR10" s="19">
        <v>1</v>
      </c>
      <c r="AS10" s="19"/>
      <c r="AT10" s="19">
        <v>2</v>
      </c>
      <c r="AU10" s="19">
        <v>2</v>
      </c>
    </row>
    <row r="11" spans="1:47" s="11" customFormat="1" ht="35.25">
      <c r="A11" s="21" t="s">
        <v>2</v>
      </c>
      <c r="B11" s="46" t="s">
        <v>74</v>
      </c>
      <c r="C11" s="22" t="s">
        <v>122</v>
      </c>
      <c r="D11" s="16">
        <f t="shared" si="1"/>
        <v>25</v>
      </c>
      <c r="E11" s="16">
        <f t="shared" si="2"/>
        <v>8</v>
      </c>
      <c r="F11" s="17">
        <f t="shared" si="3"/>
        <v>0</v>
      </c>
      <c r="G11" s="17">
        <f t="shared" si="3"/>
        <v>8</v>
      </c>
      <c r="H11" s="18">
        <v>8</v>
      </c>
      <c r="I11" s="18"/>
      <c r="J11" s="18"/>
      <c r="K11" s="18"/>
      <c r="L11" s="17">
        <f t="shared" si="4"/>
        <v>0</v>
      </c>
      <c r="M11" s="16">
        <f>SUM(Q11,U11,Y11,AC11,AG11,AK11)</f>
        <v>17</v>
      </c>
      <c r="N11" s="19"/>
      <c r="O11" s="19">
        <v>8</v>
      </c>
      <c r="P11" s="19"/>
      <c r="Q11" s="19">
        <v>17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>
        <v>1</v>
      </c>
      <c r="AM11" s="19"/>
      <c r="AN11" s="19"/>
      <c r="AO11" s="19"/>
      <c r="AP11" s="19"/>
      <c r="AQ11" s="19"/>
      <c r="AR11" s="19">
        <v>1</v>
      </c>
      <c r="AS11" s="19"/>
      <c r="AT11" s="19"/>
      <c r="AU11" s="19"/>
    </row>
    <row r="12" spans="1:47" s="11" customFormat="1" ht="35.25">
      <c r="A12" s="21" t="s">
        <v>1</v>
      </c>
      <c r="B12" s="46" t="s">
        <v>27</v>
      </c>
      <c r="C12" s="22" t="s">
        <v>122</v>
      </c>
      <c r="D12" s="16">
        <f t="shared" si="1"/>
        <v>60</v>
      </c>
      <c r="E12" s="16">
        <f t="shared" si="2"/>
        <v>21</v>
      </c>
      <c r="F12" s="17">
        <f t="shared" si="3"/>
        <v>8</v>
      </c>
      <c r="G12" s="17">
        <f t="shared" si="3"/>
        <v>8</v>
      </c>
      <c r="H12" s="18">
        <v>8</v>
      </c>
      <c r="I12" s="18"/>
      <c r="J12" s="18"/>
      <c r="K12" s="18"/>
      <c r="L12" s="17">
        <f t="shared" si="4"/>
        <v>5</v>
      </c>
      <c r="M12" s="16">
        <f>SUM(Q12,U12,Y12,AC12,AG12,AK12)</f>
        <v>39</v>
      </c>
      <c r="N12" s="19">
        <v>8</v>
      </c>
      <c r="O12" s="19">
        <v>8</v>
      </c>
      <c r="P12" s="19">
        <v>5</v>
      </c>
      <c r="Q12" s="19">
        <v>39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>
        <v>2</v>
      </c>
      <c r="AM12" s="19"/>
      <c r="AN12" s="19"/>
      <c r="AO12" s="19"/>
      <c r="AP12" s="19"/>
      <c r="AQ12" s="19"/>
      <c r="AR12" s="19">
        <v>1</v>
      </c>
      <c r="AS12" s="19"/>
      <c r="AT12" s="19">
        <v>2</v>
      </c>
      <c r="AU12" s="19"/>
    </row>
    <row r="13" spans="1:47" s="11" customFormat="1" ht="35.25">
      <c r="A13" s="21" t="s">
        <v>0</v>
      </c>
      <c r="B13" s="46" t="s">
        <v>70</v>
      </c>
      <c r="C13" s="22" t="s">
        <v>143</v>
      </c>
      <c r="D13" s="16">
        <f t="shared" si="1"/>
        <v>50</v>
      </c>
      <c r="E13" s="16">
        <f t="shared" si="2"/>
        <v>26</v>
      </c>
      <c r="F13" s="17">
        <f t="shared" si="3"/>
        <v>16</v>
      </c>
      <c r="G13" s="17">
        <f t="shared" si="3"/>
        <v>0</v>
      </c>
      <c r="H13" s="18"/>
      <c r="I13" s="18"/>
      <c r="J13" s="18"/>
      <c r="K13" s="18"/>
      <c r="L13" s="17">
        <f>SUM(P13,T13,X13,AB13,AF13,AJ13)</f>
        <v>10</v>
      </c>
      <c r="M13" s="16">
        <f>SUM(Q13,U13,Y13,AC13,AG13,AK13)</f>
        <v>24</v>
      </c>
      <c r="N13" s="19">
        <v>8</v>
      </c>
      <c r="O13" s="19"/>
      <c r="P13" s="19">
        <v>5</v>
      </c>
      <c r="Q13" s="19">
        <v>12</v>
      </c>
      <c r="R13" s="19">
        <v>8</v>
      </c>
      <c r="S13" s="19"/>
      <c r="T13" s="19">
        <v>5</v>
      </c>
      <c r="U13" s="19">
        <v>12</v>
      </c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>
        <v>0</v>
      </c>
      <c r="AM13" s="19">
        <v>0</v>
      </c>
      <c r="AN13" s="19"/>
      <c r="AO13" s="19"/>
      <c r="AP13" s="19"/>
      <c r="AQ13" s="19"/>
      <c r="AR13" s="19">
        <v>0</v>
      </c>
      <c r="AS13" s="19"/>
      <c r="AT13" s="19"/>
      <c r="AU13" s="19"/>
    </row>
    <row r="14" spans="1:47" s="11" customFormat="1" ht="35.25">
      <c r="A14" s="21" t="s">
        <v>10</v>
      </c>
      <c r="B14" s="46" t="s">
        <v>75</v>
      </c>
      <c r="C14" s="22" t="s">
        <v>125</v>
      </c>
      <c r="D14" s="16">
        <f t="shared" si="1"/>
        <v>25</v>
      </c>
      <c r="E14" s="16">
        <f t="shared" si="2"/>
        <v>8</v>
      </c>
      <c r="F14" s="17">
        <f t="shared" si="3"/>
        <v>8</v>
      </c>
      <c r="G14" s="17">
        <f t="shared" si="3"/>
        <v>0</v>
      </c>
      <c r="H14" s="18"/>
      <c r="I14" s="18"/>
      <c r="J14" s="18"/>
      <c r="K14" s="18"/>
      <c r="L14" s="17">
        <f t="shared" si="4"/>
        <v>0</v>
      </c>
      <c r="M14" s="16">
        <f t="shared" si="4"/>
        <v>17</v>
      </c>
      <c r="N14" s="19"/>
      <c r="O14" s="19"/>
      <c r="P14" s="19"/>
      <c r="Q14" s="19"/>
      <c r="R14" s="19"/>
      <c r="S14" s="19"/>
      <c r="T14" s="19"/>
      <c r="U14" s="19"/>
      <c r="V14" s="19">
        <v>8</v>
      </c>
      <c r="W14" s="19"/>
      <c r="X14" s="19"/>
      <c r="Y14" s="19">
        <v>17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>
        <v>1</v>
      </c>
      <c r="AO14" s="19"/>
      <c r="AP14" s="19"/>
      <c r="AQ14" s="19"/>
      <c r="AR14" s="19">
        <v>1</v>
      </c>
      <c r="AS14" s="19"/>
      <c r="AT14" s="19">
        <v>1</v>
      </c>
      <c r="AU14" s="19"/>
    </row>
    <row r="15" spans="1:47" s="14" customFormat="1" ht="45.75">
      <c r="A15" s="42" t="s">
        <v>8</v>
      </c>
      <c r="B15" s="12" t="s">
        <v>20</v>
      </c>
      <c r="C15" s="44"/>
      <c r="D15" s="13">
        <f>SUM(D16:D24)</f>
        <v>675</v>
      </c>
      <c r="E15" s="13">
        <f aca="true" t="shared" si="5" ref="E15:AU15">SUM(E16:E24)</f>
        <v>218</v>
      </c>
      <c r="F15" s="13">
        <f t="shared" si="5"/>
        <v>64</v>
      </c>
      <c r="G15" s="13">
        <f t="shared" si="5"/>
        <v>144</v>
      </c>
      <c r="H15" s="13">
        <f t="shared" si="5"/>
        <v>112</v>
      </c>
      <c r="I15" s="13">
        <f t="shared" si="5"/>
        <v>32</v>
      </c>
      <c r="J15" s="13">
        <f t="shared" si="5"/>
        <v>0</v>
      </c>
      <c r="K15" s="13">
        <f t="shared" si="5"/>
        <v>0</v>
      </c>
      <c r="L15" s="13">
        <f t="shared" si="5"/>
        <v>10</v>
      </c>
      <c r="M15" s="13">
        <f t="shared" si="5"/>
        <v>457</v>
      </c>
      <c r="N15" s="13">
        <f t="shared" si="5"/>
        <v>32</v>
      </c>
      <c r="O15" s="13">
        <f t="shared" si="5"/>
        <v>64</v>
      </c>
      <c r="P15" s="13">
        <f t="shared" si="5"/>
        <v>10</v>
      </c>
      <c r="Q15" s="13">
        <f t="shared" si="5"/>
        <v>194</v>
      </c>
      <c r="R15" s="13">
        <f t="shared" si="5"/>
        <v>32</v>
      </c>
      <c r="S15" s="13">
        <f t="shared" si="5"/>
        <v>80</v>
      </c>
      <c r="T15" s="13">
        <f t="shared" si="5"/>
        <v>0</v>
      </c>
      <c r="U15" s="13">
        <f t="shared" si="5"/>
        <v>263</v>
      </c>
      <c r="V15" s="13">
        <f t="shared" si="5"/>
        <v>0</v>
      </c>
      <c r="W15" s="13">
        <f t="shared" si="5"/>
        <v>0</v>
      </c>
      <c r="X15" s="13">
        <f t="shared" si="5"/>
        <v>0</v>
      </c>
      <c r="Y15" s="13">
        <f t="shared" si="5"/>
        <v>0</v>
      </c>
      <c r="Z15" s="13">
        <f t="shared" si="5"/>
        <v>0</v>
      </c>
      <c r="AA15" s="13">
        <f t="shared" si="5"/>
        <v>0</v>
      </c>
      <c r="AB15" s="13">
        <f t="shared" si="5"/>
        <v>0</v>
      </c>
      <c r="AC15" s="13">
        <f t="shared" si="5"/>
        <v>0</v>
      </c>
      <c r="AD15" s="13">
        <f t="shared" si="5"/>
        <v>0</v>
      </c>
      <c r="AE15" s="13">
        <f t="shared" si="5"/>
        <v>0</v>
      </c>
      <c r="AF15" s="13">
        <f t="shared" si="5"/>
        <v>0</v>
      </c>
      <c r="AG15" s="13">
        <f t="shared" si="5"/>
        <v>0</v>
      </c>
      <c r="AH15" s="13">
        <f t="shared" si="5"/>
        <v>0</v>
      </c>
      <c r="AI15" s="13">
        <f t="shared" si="5"/>
        <v>0</v>
      </c>
      <c r="AJ15" s="13">
        <f t="shared" si="5"/>
        <v>0</v>
      </c>
      <c r="AK15" s="13">
        <f t="shared" si="5"/>
        <v>0</v>
      </c>
      <c r="AL15" s="13">
        <f t="shared" si="5"/>
        <v>12</v>
      </c>
      <c r="AM15" s="13">
        <f t="shared" si="5"/>
        <v>15</v>
      </c>
      <c r="AN15" s="13">
        <f t="shared" si="5"/>
        <v>0</v>
      </c>
      <c r="AO15" s="13">
        <f t="shared" si="5"/>
        <v>0</v>
      </c>
      <c r="AP15" s="13">
        <f t="shared" si="5"/>
        <v>0</v>
      </c>
      <c r="AQ15" s="13">
        <f t="shared" si="5"/>
        <v>0</v>
      </c>
      <c r="AR15" s="13">
        <f t="shared" si="5"/>
        <v>9</v>
      </c>
      <c r="AS15" s="13">
        <f t="shared" si="5"/>
        <v>0</v>
      </c>
      <c r="AT15" s="13">
        <f t="shared" si="5"/>
        <v>0</v>
      </c>
      <c r="AU15" s="13">
        <f t="shared" si="5"/>
        <v>0</v>
      </c>
    </row>
    <row r="16" spans="1:47" s="11" customFormat="1" ht="35.25">
      <c r="A16" s="21" t="s">
        <v>5</v>
      </c>
      <c r="B16" s="46" t="s">
        <v>76</v>
      </c>
      <c r="C16" s="22" t="s">
        <v>122</v>
      </c>
      <c r="D16" s="16">
        <f aca="true" t="shared" si="6" ref="D16:D24">SUM(E16,M16)</f>
        <v>50</v>
      </c>
      <c r="E16" s="16">
        <f aca="true" t="shared" si="7" ref="E16:E24">SUM(F16:G16,L16)</f>
        <v>21</v>
      </c>
      <c r="F16" s="17">
        <f aca="true" t="shared" si="8" ref="F16:F24">SUM(N16,R16,V16,Z16,AD16,AH16)</f>
        <v>0</v>
      </c>
      <c r="G16" s="17">
        <f aca="true" t="shared" si="9" ref="G16:G24">SUM(O16,S16,W16,AA16,AE16,AI16)</f>
        <v>16</v>
      </c>
      <c r="H16" s="18"/>
      <c r="I16" s="18">
        <v>16</v>
      </c>
      <c r="J16" s="18"/>
      <c r="K16" s="18"/>
      <c r="L16" s="17">
        <f>SUM(P16,T16,X16,AB16,AF16,AJ16)</f>
        <v>5</v>
      </c>
      <c r="M16" s="16">
        <f>SUM(Q16,U16,Y16,AC16,AG16,AK16)</f>
        <v>29</v>
      </c>
      <c r="N16" s="19"/>
      <c r="O16" s="19">
        <v>16</v>
      </c>
      <c r="P16" s="19">
        <v>5</v>
      </c>
      <c r="Q16" s="19">
        <v>29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>
        <v>2</v>
      </c>
      <c r="AM16" s="19"/>
      <c r="AN16" s="19"/>
      <c r="AO16" s="19"/>
      <c r="AP16" s="19"/>
      <c r="AQ16" s="19"/>
      <c r="AR16" s="19">
        <v>1</v>
      </c>
      <c r="AS16" s="19"/>
      <c r="AT16" s="19"/>
      <c r="AU16" s="19"/>
    </row>
    <row r="17" spans="1:47" s="11" customFormat="1" ht="35.25">
      <c r="A17" s="21" t="s">
        <v>4</v>
      </c>
      <c r="B17" s="46" t="s">
        <v>77</v>
      </c>
      <c r="C17" s="22" t="s">
        <v>122</v>
      </c>
      <c r="D17" s="16">
        <f t="shared" si="6"/>
        <v>50</v>
      </c>
      <c r="E17" s="16">
        <f t="shared" si="7"/>
        <v>24</v>
      </c>
      <c r="F17" s="17">
        <f t="shared" si="8"/>
        <v>8</v>
      </c>
      <c r="G17" s="17">
        <f t="shared" si="9"/>
        <v>16</v>
      </c>
      <c r="H17" s="18">
        <v>8</v>
      </c>
      <c r="I17" s="18">
        <v>8</v>
      </c>
      <c r="J17" s="18"/>
      <c r="K17" s="18"/>
      <c r="L17" s="17">
        <f aca="true" t="shared" si="10" ref="L17:L24">SUM(P17,T17,X17,AB17,AF17,AJ17)</f>
        <v>0</v>
      </c>
      <c r="M17" s="16">
        <f aca="true" t="shared" si="11" ref="M17:M24">SUM(Q17,U17,Y17,AC17,AG17,AK17)</f>
        <v>26</v>
      </c>
      <c r="N17" s="19">
        <v>8</v>
      </c>
      <c r="O17" s="19">
        <v>16</v>
      </c>
      <c r="P17" s="19"/>
      <c r="Q17" s="19">
        <v>26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40"/>
      <c r="AE17" s="19"/>
      <c r="AF17" s="19"/>
      <c r="AG17" s="19"/>
      <c r="AH17" s="19"/>
      <c r="AI17" s="19"/>
      <c r="AJ17" s="19"/>
      <c r="AK17" s="19"/>
      <c r="AL17" s="19">
        <v>2</v>
      </c>
      <c r="AM17" s="19"/>
      <c r="AN17" s="19"/>
      <c r="AO17" s="19"/>
      <c r="AP17" s="19"/>
      <c r="AQ17" s="19"/>
      <c r="AR17" s="19">
        <v>1</v>
      </c>
      <c r="AS17" s="19"/>
      <c r="AT17" s="19"/>
      <c r="AU17" s="19"/>
    </row>
    <row r="18" spans="1:47" s="11" customFormat="1" ht="35.25">
      <c r="A18" s="21" t="s">
        <v>3</v>
      </c>
      <c r="B18" s="46" t="s">
        <v>78</v>
      </c>
      <c r="C18" s="22" t="s">
        <v>122</v>
      </c>
      <c r="D18" s="16">
        <f t="shared" si="6"/>
        <v>25</v>
      </c>
      <c r="E18" s="16">
        <f t="shared" si="7"/>
        <v>8</v>
      </c>
      <c r="F18" s="17">
        <f t="shared" si="8"/>
        <v>8</v>
      </c>
      <c r="G18" s="17">
        <f t="shared" si="9"/>
        <v>0</v>
      </c>
      <c r="H18" s="18"/>
      <c r="I18" s="18"/>
      <c r="J18" s="18"/>
      <c r="K18" s="18"/>
      <c r="L18" s="17">
        <f t="shared" si="10"/>
        <v>0</v>
      </c>
      <c r="M18" s="16">
        <f t="shared" si="11"/>
        <v>17</v>
      </c>
      <c r="N18" s="19">
        <v>8</v>
      </c>
      <c r="O18" s="19"/>
      <c r="P18" s="19"/>
      <c r="Q18" s="19">
        <v>17</v>
      </c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>
        <v>1</v>
      </c>
      <c r="AM18" s="19"/>
      <c r="AN18" s="19"/>
      <c r="AO18" s="19"/>
      <c r="AP18" s="19"/>
      <c r="AQ18" s="19"/>
      <c r="AR18" s="19">
        <v>1</v>
      </c>
      <c r="AS18" s="19"/>
      <c r="AT18" s="19"/>
      <c r="AU18" s="19"/>
    </row>
    <row r="19" spans="1:47" s="11" customFormat="1" ht="35.25">
      <c r="A19" s="21" t="s">
        <v>2</v>
      </c>
      <c r="B19" s="46" t="s">
        <v>79</v>
      </c>
      <c r="C19" s="39" t="s">
        <v>129</v>
      </c>
      <c r="D19" s="16">
        <f>SUM(E19,M19)</f>
        <v>125</v>
      </c>
      <c r="E19" s="16">
        <f t="shared" si="7"/>
        <v>32</v>
      </c>
      <c r="F19" s="17">
        <f t="shared" si="8"/>
        <v>8</v>
      </c>
      <c r="G19" s="17">
        <f t="shared" si="9"/>
        <v>24</v>
      </c>
      <c r="H19" s="18">
        <v>24</v>
      </c>
      <c r="I19" s="18"/>
      <c r="J19" s="18"/>
      <c r="K19" s="18"/>
      <c r="L19" s="17">
        <f t="shared" si="10"/>
        <v>0</v>
      </c>
      <c r="M19" s="16">
        <f t="shared" si="11"/>
        <v>93</v>
      </c>
      <c r="N19" s="19">
        <v>8</v>
      </c>
      <c r="O19" s="19">
        <v>24</v>
      </c>
      <c r="P19" s="19"/>
      <c r="Q19" s="19">
        <v>93</v>
      </c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>
        <v>5</v>
      </c>
      <c r="AM19" s="19"/>
      <c r="AN19" s="19"/>
      <c r="AO19" s="19"/>
      <c r="AP19" s="19"/>
      <c r="AQ19" s="19"/>
      <c r="AR19" s="19">
        <v>1</v>
      </c>
      <c r="AS19" s="19"/>
      <c r="AT19" s="19"/>
      <c r="AU19" s="19"/>
    </row>
    <row r="20" spans="1:47" s="11" customFormat="1" ht="35.25">
      <c r="A20" s="21" t="s">
        <v>1</v>
      </c>
      <c r="B20" s="46" t="s">
        <v>80</v>
      </c>
      <c r="C20" s="22" t="s">
        <v>130</v>
      </c>
      <c r="D20" s="16">
        <f>SUM(E20,M20)</f>
        <v>125</v>
      </c>
      <c r="E20" s="16">
        <f t="shared" si="7"/>
        <v>32</v>
      </c>
      <c r="F20" s="17">
        <f t="shared" si="8"/>
        <v>8</v>
      </c>
      <c r="G20" s="17">
        <f t="shared" si="9"/>
        <v>24</v>
      </c>
      <c r="H20" s="18">
        <v>24</v>
      </c>
      <c r="I20" s="18"/>
      <c r="J20" s="18"/>
      <c r="K20" s="18"/>
      <c r="L20" s="17">
        <f t="shared" si="10"/>
        <v>0</v>
      </c>
      <c r="M20" s="16">
        <f t="shared" si="11"/>
        <v>93</v>
      </c>
      <c r="N20" s="19"/>
      <c r="O20" s="19"/>
      <c r="P20" s="19"/>
      <c r="Q20" s="19"/>
      <c r="R20" s="19">
        <v>8</v>
      </c>
      <c r="S20" s="19">
        <v>24</v>
      </c>
      <c r="T20" s="19"/>
      <c r="U20" s="19">
        <v>93</v>
      </c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>
        <v>5</v>
      </c>
      <c r="AN20" s="19"/>
      <c r="AO20" s="19"/>
      <c r="AP20" s="19"/>
      <c r="AQ20" s="19"/>
      <c r="AR20" s="40">
        <v>1</v>
      </c>
      <c r="AS20" s="19"/>
      <c r="AT20" s="40"/>
      <c r="AU20" s="19"/>
    </row>
    <row r="21" spans="1:47" s="11" customFormat="1" ht="35.25">
      <c r="A21" s="21" t="s">
        <v>1</v>
      </c>
      <c r="B21" s="46" t="s">
        <v>81</v>
      </c>
      <c r="C21" s="22" t="s">
        <v>124</v>
      </c>
      <c r="D21" s="16">
        <f t="shared" si="6"/>
        <v>75</v>
      </c>
      <c r="E21" s="16">
        <f t="shared" si="7"/>
        <v>32</v>
      </c>
      <c r="F21" s="17">
        <f t="shared" si="8"/>
        <v>8</v>
      </c>
      <c r="G21" s="17">
        <f t="shared" si="9"/>
        <v>24</v>
      </c>
      <c r="H21" s="18">
        <v>24</v>
      </c>
      <c r="I21" s="18"/>
      <c r="J21" s="18"/>
      <c r="K21" s="18"/>
      <c r="L21" s="17">
        <f t="shared" si="10"/>
        <v>0</v>
      </c>
      <c r="M21" s="16">
        <f t="shared" si="11"/>
        <v>43</v>
      </c>
      <c r="N21" s="19"/>
      <c r="O21" s="19"/>
      <c r="P21" s="19"/>
      <c r="Q21" s="19"/>
      <c r="R21" s="19">
        <v>8</v>
      </c>
      <c r="S21" s="19">
        <v>24</v>
      </c>
      <c r="T21" s="19"/>
      <c r="U21" s="19">
        <v>43</v>
      </c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>
        <v>3</v>
      </c>
      <c r="AN21" s="19"/>
      <c r="AO21" s="19"/>
      <c r="AP21" s="19"/>
      <c r="AQ21" s="19"/>
      <c r="AR21" s="19">
        <v>1</v>
      </c>
      <c r="AS21" s="19"/>
      <c r="AT21" s="19"/>
      <c r="AU21" s="19"/>
    </row>
    <row r="22" spans="1:47" s="11" customFormat="1" ht="35.25">
      <c r="A22" s="21" t="s">
        <v>0</v>
      </c>
      <c r="B22" s="46" t="s">
        <v>82</v>
      </c>
      <c r="C22" s="22" t="s">
        <v>122</v>
      </c>
      <c r="D22" s="16">
        <f t="shared" si="6"/>
        <v>50</v>
      </c>
      <c r="E22" s="16">
        <f t="shared" si="7"/>
        <v>21</v>
      </c>
      <c r="F22" s="17">
        <f t="shared" si="8"/>
        <v>8</v>
      </c>
      <c r="G22" s="17">
        <f t="shared" si="9"/>
        <v>8</v>
      </c>
      <c r="H22" s="18">
        <v>8</v>
      </c>
      <c r="I22" s="18"/>
      <c r="J22" s="18"/>
      <c r="K22" s="18"/>
      <c r="L22" s="17">
        <f t="shared" si="10"/>
        <v>5</v>
      </c>
      <c r="M22" s="16">
        <f t="shared" si="11"/>
        <v>29</v>
      </c>
      <c r="N22" s="19">
        <v>8</v>
      </c>
      <c r="O22" s="19">
        <v>8</v>
      </c>
      <c r="P22" s="19">
        <v>5</v>
      </c>
      <c r="Q22" s="19">
        <v>29</v>
      </c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>
        <v>2</v>
      </c>
      <c r="AM22" s="19"/>
      <c r="AN22" s="19"/>
      <c r="AO22" s="19"/>
      <c r="AP22" s="19"/>
      <c r="AQ22" s="19"/>
      <c r="AR22" s="19">
        <v>1</v>
      </c>
      <c r="AS22" s="19"/>
      <c r="AT22" s="19"/>
      <c r="AU22" s="19"/>
    </row>
    <row r="23" spans="1:47" s="11" customFormat="1" ht="35.25">
      <c r="A23" s="21" t="s">
        <v>10</v>
      </c>
      <c r="B23" s="46" t="s">
        <v>83</v>
      </c>
      <c r="C23" s="22" t="s">
        <v>124</v>
      </c>
      <c r="D23" s="16">
        <f t="shared" si="6"/>
        <v>100</v>
      </c>
      <c r="E23" s="16">
        <f t="shared" si="7"/>
        <v>24</v>
      </c>
      <c r="F23" s="17">
        <f t="shared" si="8"/>
        <v>8</v>
      </c>
      <c r="G23" s="17">
        <f t="shared" si="9"/>
        <v>16</v>
      </c>
      <c r="H23" s="18">
        <v>8</v>
      </c>
      <c r="I23" s="18">
        <v>8</v>
      </c>
      <c r="J23" s="18"/>
      <c r="K23" s="18"/>
      <c r="L23" s="17">
        <f t="shared" si="10"/>
        <v>0</v>
      </c>
      <c r="M23" s="16">
        <f t="shared" si="11"/>
        <v>76</v>
      </c>
      <c r="N23" s="19"/>
      <c r="O23" s="19"/>
      <c r="P23" s="19"/>
      <c r="Q23" s="19"/>
      <c r="R23" s="19">
        <v>8</v>
      </c>
      <c r="S23" s="19">
        <v>16</v>
      </c>
      <c r="T23" s="19"/>
      <c r="U23" s="19">
        <v>76</v>
      </c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>
        <v>4</v>
      </c>
      <c r="AN23" s="19"/>
      <c r="AO23" s="19"/>
      <c r="AP23" s="19"/>
      <c r="AQ23" s="19"/>
      <c r="AR23" s="19">
        <v>1</v>
      </c>
      <c r="AS23" s="19"/>
      <c r="AT23" s="19"/>
      <c r="AU23" s="19"/>
    </row>
    <row r="24" spans="1:47" s="11" customFormat="1" ht="35.25">
      <c r="A24" s="21" t="s">
        <v>11</v>
      </c>
      <c r="B24" s="46" t="s">
        <v>84</v>
      </c>
      <c r="C24" s="22" t="s">
        <v>124</v>
      </c>
      <c r="D24" s="16">
        <f t="shared" si="6"/>
        <v>75</v>
      </c>
      <c r="E24" s="16">
        <f t="shared" si="7"/>
        <v>24</v>
      </c>
      <c r="F24" s="17">
        <f t="shared" si="8"/>
        <v>8</v>
      </c>
      <c r="G24" s="17">
        <f t="shared" si="9"/>
        <v>16</v>
      </c>
      <c r="H24" s="18">
        <v>16</v>
      </c>
      <c r="I24" s="18"/>
      <c r="J24" s="18"/>
      <c r="K24" s="18"/>
      <c r="L24" s="17">
        <f t="shared" si="10"/>
        <v>0</v>
      </c>
      <c r="M24" s="16">
        <f t="shared" si="11"/>
        <v>51</v>
      </c>
      <c r="N24" s="19"/>
      <c r="O24" s="19"/>
      <c r="P24" s="19"/>
      <c r="Q24" s="19"/>
      <c r="R24" s="19">
        <v>8</v>
      </c>
      <c r="S24" s="19">
        <v>16</v>
      </c>
      <c r="T24" s="19"/>
      <c r="U24" s="19">
        <v>51</v>
      </c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>
        <v>3</v>
      </c>
      <c r="AN24" s="19"/>
      <c r="AO24" s="19"/>
      <c r="AP24" s="19"/>
      <c r="AQ24" s="19"/>
      <c r="AR24" s="19">
        <v>1</v>
      </c>
      <c r="AS24" s="19"/>
      <c r="AT24" s="19"/>
      <c r="AU24" s="19"/>
    </row>
    <row r="25" spans="1:47" s="23" customFormat="1" ht="45.75">
      <c r="A25" s="42" t="s">
        <v>9</v>
      </c>
      <c r="B25" s="12" t="s">
        <v>21</v>
      </c>
      <c r="C25" s="44"/>
      <c r="D25" s="13">
        <f>SUM(D26:D47)</f>
        <v>2200</v>
      </c>
      <c r="E25" s="13">
        <f aca="true" t="shared" si="12" ref="E25:AU25">SUM(E26:E47)</f>
        <v>759</v>
      </c>
      <c r="F25" s="13">
        <f t="shared" si="12"/>
        <v>176</v>
      </c>
      <c r="G25" s="13">
        <f t="shared" si="12"/>
        <v>408</v>
      </c>
      <c r="H25" s="13">
        <f t="shared" si="12"/>
        <v>8</v>
      </c>
      <c r="I25" s="13">
        <f t="shared" si="12"/>
        <v>368</v>
      </c>
      <c r="J25" s="13">
        <f t="shared" si="12"/>
        <v>32</v>
      </c>
      <c r="K25" s="13">
        <f t="shared" si="12"/>
        <v>0</v>
      </c>
      <c r="L25" s="13">
        <f t="shared" si="12"/>
        <v>175</v>
      </c>
      <c r="M25" s="13">
        <f t="shared" si="12"/>
        <v>1441</v>
      </c>
      <c r="N25" s="13">
        <f t="shared" si="12"/>
        <v>32</v>
      </c>
      <c r="O25" s="13">
        <f t="shared" si="12"/>
        <v>64</v>
      </c>
      <c r="P25" s="13">
        <f t="shared" si="12"/>
        <v>30</v>
      </c>
      <c r="Q25" s="13">
        <f t="shared" si="12"/>
        <v>149</v>
      </c>
      <c r="R25" s="13">
        <f t="shared" si="12"/>
        <v>24</v>
      </c>
      <c r="S25" s="13">
        <f t="shared" si="12"/>
        <v>64</v>
      </c>
      <c r="T25" s="13">
        <f t="shared" si="12"/>
        <v>15</v>
      </c>
      <c r="U25" s="13">
        <f t="shared" si="12"/>
        <v>222</v>
      </c>
      <c r="V25" s="13">
        <f t="shared" si="12"/>
        <v>80</v>
      </c>
      <c r="W25" s="13">
        <f t="shared" si="12"/>
        <v>160</v>
      </c>
      <c r="X25" s="13">
        <f t="shared" si="12"/>
        <v>90</v>
      </c>
      <c r="Y25" s="13">
        <f t="shared" si="12"/>
        <v>345</v>
      </c>
      <c r="Z25" s="13">
        <f t="shared" si="12"/>
        <v>8</v>
      </c>
      <c r="AA25" s="13">
        <f t="shared" si="12"/>
        <v>24</v>
      </c>
      <c r="AB25" s="13">
        <f t="shared" si="12"/>
        <v>0</v>
      </c>
      <c r="AC25" s="13">
        <f t="shared" si="12"/>
        <v>168</v>
      </c>
      <c r="AD25" s="13">
        <f t="shared" si="12"/>
        <v>24</v>
      </c>
      <c r="AE25" s="13">
        <f t="shared" si="12"/>
        <v>48</v>
      </c>
      <c r="AF25" s="13">
        <f t="shared" si="12"/>
        <v>15</v>
      </c>
      <c r="AG25" s="13">
        <f t="shared" si="12"/>
        <v>138</v>
      </c>
      <c r="AH25" s="13">
        <f t="shared" si="12"/>
        <v>8</v>
      </c>
      <c r="AI25" s="13">
        <f t="shared" si="12"/>
        <v>48</v>
      </c>
      <c r="AJ25" s="13">
        <f t="shared" si="12"/>
        <v>25</v>
      </c>
      <c r="AK25" s="13">
        <f t="shared" si="12"/>
        <v>419</v>
      </c>
      <c r="AL25" s="13">
        <f t="shared" si="12"/>
        <v>11</v>
      </c>
      <c r="AM25" s="13">
        <f t="shared" si="12"/>
        <v>13</v>
      </c>
      <c r="AN25" s="13">
        <f t="shared" si="12"/>
        <v>27</v>
      </c>
      <c r="AO25" s="13">
        <f t="shared" si="12"/>
        <v>8</v>
      </c>
      <c r="AP25" s="13">
        <f t="shared" si="12"/>
        <v>9</v>
      </c>
      <c r="AQ25" s="13">
        <f t="shared" si="12"/>
        <v>20</v>
      </c>
      <c r="AR25" s="13">
        <f t="shared" si="12"/>
        <v>28</v>
      </c>
      <c r="AS25" s="13">
        <f t="shared" si="12"/>
        <v>88</v>
      </c>
      <c r="AT25" s="13">
        <f t="shared" si="12"/>
        <v>0</v>
      </c>
      <c r="AU25" s="13">
        <f t="shared" si="12"/>
        <v>28</v>
      </c>
    </row>
    <row r="26" spans="1:47" s="25" customFormat="1" ht="36.75" customHeight="1">
      <c r="A26" s="43" t="s">
        <v>5</v>
      </c>
      <c r="B26" s="46" t="s">
        <v>85</v>
      </c>
      <c r="C26" s="22" t="s">
        <v>129</v>
      </c>
      <c r="D26" s="16">
        <f aca="true" t="shared" si="13" ref="D26:D45">SUM(E26,M26)</f>
        <v>100</v>
      </c>
      <c r="E26" s="16">
        <f aca="true" t="shared" si="14" ref="E26:E47">SUM(F26:G26,L26)</f>
        <v>45</v>
      </c>
      <c r="F26" s="17">
        <f aca="true" t="shared" si="15" ref="F26:F47">SUM(N26,R26,V26,Z26,AD26,AH26)</f>
        <v>16</v>
      </c>
      <c r="G26" s="17">
        <f aca="true" t="shared" si="16" ref="G26:G47">SUM(O26,S26,W26,AA26,AE26,AI26)</f>
        <v>24</v>
      </c>
      <c r="H26" s="41"/>
      <c r="I26" s="24">
        <v>24</v>
      </c>
      <c r="J26" s="24"/>
      <c r="K26" s="24"/>
      <c r="L26" s="17">
        <f>SUM(P26,T26,X26,AB26,AF26,AJ26)</f>
        <v>5</v>
      </c>
      <c r="M26" s="16">
        <f>SUM(Q26,U26,Y26,AC26,AG26,AK26)</f>
        <v>55</v>
      </c>
      <c r="N26" s="19">
        <v>16</v>
      </c>
      <c r="O26" s="19">
        <v>24</v>
      </c>
      <c r="P26" s="19">
        <v>5</v>
      </c>
      <c r="Q26" s="19">
        <v>55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>
        <v>4</v>
      </c>
      <c r="AM26" s="19"/>
      <c r="AN26" s="19"/>
      <c r="AO26" s="19"/>
      <c r="AP26" s="19"/>
      <c r="AQ26" s="19"/>
      <c r="AR26" s="19">
        <v>2</v>
      </c>
      <c r="AS26" s="19">
        <v>4</v>
      </c>
      <c r="AT26" s="19"/>
      <c r="AU26" s="19"/>
    </row>
    <row r="27" spans="1:47" s="25" customFormat="1" ht="36.75" customHeight="1">
      <c r="A27" s="43" t="s">
        <v>4</v>
      </c>
      <c r="B27" s="46" t="s">
        <v>86</v>
      </c>
      <c r="C27" s="22" t="s">
        <v>132</v>
      </c>
      <c r="D27" s="16">
        <f t="shared" si="13"/>
        <v>100</v>
      </c>
      <c r="E27" s="16">
        <f t="shared" si="14"/>
        <v>65</v>
      </c>
      <c r="F27" s="17">
        <f t="shared" si="15"/>
        <v>16</v>
      </c>
      <c r="G27" s="17">
        <f t="shared" si="16"/>
        <v>24</v>
      </c>
      <c r="H27" s="24"/>
      <c r="I27" s="24">
        <v>24</v>
      </c>
      <c r="J27" s="24"/>
      <c r="K27" s="24"/>
      <c r="L27" s="17">
        <f>SUM(P27,T27,X27,AB27,AF27,AJ27)</f>
        <v>25</v>
      </c>
      <c r="M27" s="16">
        <f>SUM(Q27,U27,Y27,AC27,AG27,AK27)</f>
        <v>35</v>
      </c>
      <c r="N27" s="19"/>
      <c r="O27" s="19"/>
      <c r="P27" s="19"/>
      <c r="Q27" s="19"/>
      <c r="R27" s="19"/>
      <c r="S27" s="19"/>
      <c r="T27" s="19"/>
      <c r="U27" s="19"/>
      <c r="V27" s="19">
        <v>16</v>
      </c>
      <c r="W27" s="19">
        <v>24</v>
      </c>
      <c r="X27" s="19">
        <v>25</v>
      </c>
      <c r="Y27" s="19">
        <v>35</v>
      </c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>
        <v>4</v>
      </c>
      <c r="AO27" s="19"/>
      <c r="AP27" s="19"/>
      <c r="AQ27" s="19"/>
      <c r="AR27" s="19">
        <v>3</v>
      </c>
      <c r="AS27" s="19">
        <v>4</v>
      </c>
      <c r="AT27" s="19"/>
      <c r="AU27" s="19"/>
    </row>
    <row r="28" spans="1:47" s="25" customFormat="1" ht="36.75" customHeight="1">
      <c r="A28" s="43" t="s">
        <v>3</v>
      </c>
      <c r="B28" s="46" t="s">
        <v>87</v>
      </c>
      <c r="C28" s="22" t="s">
        <v>125</v>
      </c>
      <c r="D28" s="16">
        <f t="shared" si="13"/>
        <v>50</v>
      </c>
      <c r="E28" s="16">
        <f t="shared" si="14"/>
        <v>21</v>
      </c>
      <c r="F28" s="17">
        <f t="shared" si="15"/>
        <v>8</v>
      </c>
      <c r="G28" s="17">
        <f t="shared" si="16"/>
        <v>8</v>
      </c>
      <c r="H28" s="24"/>
      <c r="I28" s="24">
        <v>8</v>
      </c>
      <c r="J28" s="24"/>
      <c r="K28" s="24"/>
      <c r="L28" s="17">
        <f aca="true" t="shared" si="17" ref="L28:L37">SUM(P28,T28,X28,AB28,AF28,AJ28)</f>
        <v>5</v>
      </c>
      <c r="M28" s="16">
        <f aca="true" t="shared" si="18" ref="M28:M37">SUM(Q28,U28,Y28,AC28,AG28,AK28)</f>
        <v>29</v>
      </c>
      <c r="N28" s="19"/>
      <c r="O28" s="19"/>
      <c r="P28" s="19"/>
      <c r="Q28" s="19"/>
      <c r="R28" s="19"/>
      <c r="S28" s="19"/>
      <c r="T28" s="19"/>
      <c r="U28" s="19"/>
      <c r="V28" s="19">
        <v>8</v>
      </c>
      <c r="W28" s="19">
        <v>8</v>
      </c>
      <c r="X28" s="19">
        <v>5</v>
      </c>
      <c r="Y28" s="19">
        <v>29</v>
      </c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>
        <v>2</v>
      </c>
      <c r="AO28" s="19"/>
      <c r="AP28" s="19"/>
      <c r="AQ28" s="19"/>
      <c r="AR28" s="19">
        <v>1</v>
      </c>
      <c r="AS28" s="19">
        <v>2</v>
      </c>
      <c r="AT28" s="19"/>
      <c r="AU28" s="19"/>
    </row>
    <row r="29" spans="1:47" s="25" customFormat="1" ht="36.75" customHeight="1">
      <c r="A29" s="43" t="s">
        <v>2</v>
      </c>
      <c r="B29" s="46" t="s">
        <v>88</v>
      </c>
      <c r="C29" s="22" t="s">
        <v>125</v>
      </c>
      <c r="D29" s="16">
        <f t="shared" si="13"/>
        <v>50</v>
      </c>
      <c r="E29" s="16">
        <f t="shared" si="14"/>
        <v>21</v>
      </c>
      <c r="F29" s="17">
        <f t="shared" si="15"/>
        <v>8</v>
      </c>
      <c r="G29" s="17">
        <f t="shared" si="16"/>
        <v>8</v>
      </c>
      <c r="H29" s="24"/>
      <c r="I29" s="24">
        <v>8</v>
      </c>
      <c r="J29" s="24"/>
      <c r="K29" s="24"/>
      <c r="L29" s="17">
        <f t="shared" si="17"/>
        <v>5</v>
      </c>
      <c r="M29" s="16">
        <f t="shared" si="18"/>
        <v>29</v>
      </c>
      <c r="N29" s="19"/>
      <c r="O29" s="19"/>
      <c r="P29" s="19"/>
      <c r="Q29" s="19"/>
      <c r="R29" s="19"/>
      <c r="S29" s="19"/>
      <c r="T29" s="19"/>
      <c r="U29" s="19"/>
      <c r="V29" s="19">
        <v>8</v>
      </c>
      <c r="W29" s="19">
        <v>8</v>
      </c>
      <c r="X29" s="19">
        <v>5</v>
      </c>
      <c r="Y29" s="19">
        <v>29</v>
      </c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>
        <v>2</v>
      </c>
      <c r="AO29" s="19"/>
      <c r="AP29" s="19"/>
      <c r="AQ29" s="19"/>
      <c r="AR29" s="19">
        <v>1</v>
      </c>
      <c r="AS29" s="19">
        <v>2</v>
      </c>
      <c r="AT29" s="19"/>
      <c r="AU29" s="19"/>
    </row>
    <row r="30" spans="1:47" s="25" customFormat="1" ht="36.75" customHeight="1">
      <c r="A30" s="43" t="s">
        <v>1</v>
      </c>
      <c r="B30" s="46" t="s">
        <v>28</v>
      </c>
      <c r="C30" s="22" t="s">
        <v>127</v>
      </c>
      <c r="D30" s="16">
        <f t="shared" si="13"/>
        <v>75</v>
      </c>
      <c r="E30" s="16">
        <f t="shared" si="14"/>
        <v>21</v>
      </c>
      <c r="F30" s="17">
        <f t="shared" si="15"/>
        <v>8</v>
      </c>
      <c r="G30" s="17">
        <f t="shared" si="16"/>
        <v>8</v>
      </c>
      <c r="H30" s="24"/>
      <c r="I30" s="24">
        <v>8</v>
      </c>
      <c r="J30" s="24"/>
      <c r="K30" s="24"/>
      <c r="L30" s="17">
        <f t="shared" si="17"/>
        <v>5</v>
      </c>
      <c r="M30" s="16">
        <f t="shared" si="18"/>
        <v>54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>
        <v>8</v>
      </c>
      <c r="AE30" s="19">
        <v>8</v>
      </c>
      <c r="AF30" s="19">
        <v>5</v>
      </c>
      <c r="AG30" s="19">
        <v>54</v>
      </c>
      <c r="AH30" s="19"/>
      <c r="AI30" s="19"/>
      <c r="AJ30" s="19"/>
      <c r="AK30" s="19"/>
      <c r="AL30" s="19"/>
      <c r="AM30" s="19"/>
      <c r="AN30" s="19"/>
      <c r="AO30" s="19"/>
      <c r="AP30" s="19">
        <v>3</v>
      </c>
      <c r="AQ30" s="19"/>
      <c r="AR30" s="19">
        <v>1</v>
      </c>
      <c r="AS30" s="19">
        <v>3</v>
      </c>
      <c r="AT30" s="19"/>
      <c r="AU30" s="19"/>
    </row>
    <row r="31" spans="1:47" s="25" customFormat="1" ht="36.75" customHeight="1">
      <c r="A31" s="43" t="s">
        <v>0</v>
      </c>
      <c r="B31" s="46" t="s">
        <v>89</v>
      </c>
      <c r="C31" s="22" t="s">
        <v>129</v>
      </c>
      <c r="D31" s="16">
        <f t="shared" si="13"/>
        <v>100</v>
      </c>
      <c r="E31" s="16">
        <f t="shared" si="14"/>
        <v>52</v>
      </c>
      <c r="F31" s="17">
        <f t="shared" si="15"/>
        <v>8</v>
      </c>
      <c r="G31" s="17">
        <f t="shared" si="16"/>
        <v>24</v>
      </c>
      <c r="H31" s="24"/>
      <c r="I31" s="24">
        <v>24</v>
      </c>
      <c r="J31" s="24"/>
      <c r="K31" s="24"/>
      <c r="L31" s="17">
        <f t="shared" si="17"/>
        <v>20</v>
      </c>
      <c r="M31" s="16">
        <f t="shared" si="18"/>
        <v>48</v>
      </c>
      <c r="N31" s="19">
        <v>8</v>
      </c>
      <c r="O31" s="19">
        <v>24</v>
      </c>
      <c r="P31" s="19">
        <v>20</v>
      </c>
      <c r="Q31" s="19">
        <v>48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>
        <v>4</v>
      </c>
      <c r="AM31" s="19"/>
      <c r="AN31" s="19"/>
      <c r="AO31" s="19"/>
      <c r="AP31" s="19"/>
      <c r="AQ31" s="19"/>
      <c r="AR31" s="19">
        <v>2</v>
      </c>
      <c r="AS31" s="19">
        <v>4</v>
      </c>
      <c r="AT31" s="19"/>
      <c r="AU31" s="19"/>
    </row>
    <row r="32" spans="1:47" s="25" customFormat="1" ht="36.75" customHeight="1">
      <c r="A32" s="43" t="s">
        <v>10</v>
      </c>
      <c r="B32" s="46" t="s">
        <v>90</v>
      </c>
      <c r="C32" s="22" t="s">
        <v>130</v>
      </c>
      <c r="D32" s="16">
        <f t="shared" si="13"/>
        <v>75</v>
      </c>
      <c r="E32" s="16">
        <f t="shared" si="14"/>
        <v>37</v>
      </c>
      <c r="F32" s="17">
        <f t="shared" si="15"/>
        <v>8</v>
      </c>
      <c r="G32" s="17">
        <f t="shared" si="16"/>
        <v>24</v>
      </c>
      <c r="H32" s="24"/>
      <c r="I32" s="24">
        <v>24</v>
      </c>
      <c r="J32" s="24"/>
      <c r="K32" s="24"/>
      <c r="L32" s="17">
        <f t="shared" si="17"/>
        <v>5</v>
      </c>
      <c r="M32" s="16">
        <f t="shared" si="18"/>
        <v>38</v>
      </c>
      <c r="N32" s="19"/>
      <c r="O32" s="19"/>
      <c r="P32" s="19"/>
      <c r="Q32" s="19"/>
      <c r="R32" s="19">
        <v>8</v>
      </c>
      <c r="S32" s="19">
        <v>24</v>
      </c>
      <c r="T32" s="19">
        <v>5</v>
      </c>
      <c r="U32" s="19">
        <v>38</v>
      </c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>
        <v>3</v>
      </c>
      <c r="AN32" s="19"/>
      <c r="AO32" s="19"/>
      <c r="AP32" s="19"/>
      <c r="AQ32" s="19"/>
      <c r="AR32" s="19">
        <v>1</v>
      </c>
      <c r="AS32" s="19">
        <v>3</v>
      </c>
      <c r="AT32" s="19"/>
      <c r="AU32" s="19"/>
    </row>
    <row r="33" spans="1:47" s="25" customFormat="1" ht="36.75" customHeight="1">
      <c r="A33" s="43" t="s">
        <v>11</v>
      </c>
      <c r="B33" s="46" t="s">
        <v>91</v>
      </c>
      <c r="C33" s="22" t="s">
        <v>130</v>
      </c>
      <c r="D33" s="16">
        <f t="shared" si="13"/>
        <v>75</v>
      </c>
      <c r="E33" s="16">
        <f t="shared" si="14"/>
        <v>37</v>
      </c>
      <c r="F33" s="17">
        <f t="shared" si="15"/>
        <v>8</v>
      </c>
      <c r="G33" s="17">
        <f t="shared" si="16"/>
        <v>24</v>
      </c>
      <c r="H33" s="24"/>
      <c r="I33" s="24">
        <v>24</v>
      </c>
      <c r="J33" s="24"/>
      <c r="K33" s="24"/>
      <c r="L33" s="17">
        <f t="shared" si="17"/>
        <v>5</v>
      </c>
      <c r="M33" s="16">
        <f t="shared" si="18"/>
        <v>38</v>
      </c>
      <c r="N33" s="19"/>
      <c r="O33" s="19"/>
      <c r="P33" s="19"/>
      <c r="Q33" s="19"/>
      <c r="R33" s="19">
        <v>8</v>
      </c>
      <c r="S33" s="19">
        <v>24</v>
      </c>
      <c r="T33" s="19">
        <v>5</v>
      </c>
      <c r="U33" s="19">
        <v>38</v>
      </c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>
        <v>3</v>
      </c>
      <c r="AN33" s="19"/>
      <c r="AO33" s="19"/>
      <c r="AP33" s="19"/>
      <c r="AQ33" s="19"/>
      <c r="AR33" s="19">
        <v>1</v>
      </c>
      <c r="AS33" s="19">
        <v>3</v>
      </c>
      <c r="AT33" s="19"/>
      <c r="AU33" s="19"/>
    </row>
    <row r="34" spans="1:47" s="25" customFormat="1" ht="36.75" customHeight="1">
      <c r="A34" s="43" t="s">
        <v>12</v>
      </c>
      <c r="B34" s="46" t="s">
        <v>92</v>
      </c>
      <c r="C34" s="22" t="s">
        <v>125</v>
      </c>
      <c r="D34" s="16">
        <f t="shared" si="13"/>
        <v>75</v>
      </c>
      <c r="E34" s="16">
        <f t="shared" si="14"/>
        <v>37</v>
      </c>
      <c r="F34" s="17">
        <f t="shared" si="15"/>
        <v>8</v>
      </c>
      <c r="G34" s="17">
        <f t="shared" si="16"/>
        <v>24</v>
      </c>
      <c r="H34" s="24"/>
      <c r="I34" s="24">
        <v>24</v>
      </c>
      <c r="J34" s="24"/>
      <c r="K34" s="24"/>
      <c r="L34" s="17">
        <f t="shared" si="17"/>
        <v>5</v>
      </c>
      <c r="M34" s="16">
        <f t="shared" si="18"/>
        <v>38</v>
      </c>
      <c r="N34" s="19"/>
      <c r="O34" s="19"/>
      <c r="P34" s="19"/>
      <c r="Q34" s="19"/>
      <c r="R34" s="19"/>
      <c r="S34" s="19"/>
      <c r="T34" s="19"/>
      <c r="U34" s="19"/>
      <c r="V34" s="19">
        <v>8</v>
      </c>
      <c r="W34" s="19">
        <v>24</v>
      </c>
      <c r="X34" s="19">
        <v>5</v>
      </c>
      <c r="Y34" s="19">
        <v>38</v>
      </c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>
        <v>3</v>
      </c>
      <c r="AO34" s="19"/>
      <c r="AP34" s="19"/>
      <c r="AQ34" s="19"/>
      <c r="AR34" s="19">
        <v>1</v>
      </c>
      <c r="AS34" s="19">
        <v>3</v>
      </c>
      <c r="AT34" s="19"/>
      <c r="AU34" s="19"/>
    </row>
    <row r="35" spans="1:47" s="25" customFormat="1" ht="36.75" customHeight="1">
      <c r="A35" s="43" t="s">
        <v>13</v>
      </c>
      <c r="B35" s="46" t="s">
        <v>93</v>
      </c>
      <c r="C35" s="45" t="s">
        <v>132</v>
      </c>
      <c r="D35" s="16">
        <f t="shared" si="13"/>
        <v>75</v>
      </c>
      <c r="E35" s="16">
        <f t="shared" si="14"/>
        <v>37</v>
      </c>
      <c r="F35" s="17">
        <f t="shared" si="15"/>
        <v>8</v>
      </c>
      <c r="G35" s="17">
        <f t="shared" si="16"/>
        <v>24</v>
      </c>
      <c r="H35" s="24"/>
      <c r="I35" s="24">
        <v>24</v>
      </c>
      <c r="J35" s="24"/>
      <c r="K35" s="24"/>
      <c r="L35" s="17">
        <f t="shared" si="17"/>
        <v>5</v>
      </c>
      <c r="M35" s="16">
        <f t="shared" si="18"/>
        <v>38</v>
      </c>
      <c r="N35" s="19"/>
      <c r="O35" s="19"/>
      <c r="P35" s="19"/>
      <c r="Q35" s="19"/>
      <c r="R35" s="19"/>
      <c r="S35" s="19"/>
      <c r="T35" s="19"/>
      <c r="U35" s="19"/>
      <c r="V35" s="19">
        <v>8</v>
      </c>
      <c r="W35" s="19">
        <v>24</v>
      </c>
      <c r="X35" s="19">
        <v>5</v>
      </c>
      <c r="Y35" s="19">
        <v>38</v>
      </c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>
        <v>3</v>
      </c>
      <c r="AO35" s="19"/>
      <c r="AP35" s="19"/>
      <c r="AQ35" s="19"/>
      <c r="AR35" s="19">
        <v>1</v>
      </c>
      <c r="AS35" s="19">
        <v>3</v>
      </c>
      <c r="AT35" s="19"/>
      <c r="AU35" s="19"/>
    </row>
    <row r="36" spans="1:47" s="25" customFormat="1" ht="45.75">
      <c r="A36" s="43" t="s">
        <v>14</v>
      </c>
      <c r="B36" s="46" t="s">
        <v>94</v>
      </c>
      <c r="C36" s="22" t="s">
        <v>132</v>
      </c>
      <c r="D36" s="16">
        <f t="shared" si="13"/>
        <v>100</v>
      </c>
      <c r="E36" s="16">
        <f t="shared" si="14"/>
        <v>57</v>
      </c>
      <c r="F36" s="17">
        <f t="shared" si="15"/>
        <v>8</v>
      </c>
      <c r="G36" s="17">
        <f t="shared" si="16"/>
        <v>24</v>
      </c>
      <c r="H36" s="24"/>
      <c r="I36" s="24">
        <v>24</v>
      </c>
      <c r="J36" s="24"/>
      <c r="K36" s="24"/>
      <c r="L36" s="17">
        <f t="shared" si="17"/>
        <v>25</v>
      </c>
      <c r="M36" s="16">
        <f t="shared" si="18"/>
        <v>43</v>
      </c>
      <c r="N36" s="19"/>
      <c r="O36" s="19"/>
      <c r="P36" s="19"/>
      <c r="Q36" s="19"/>
      <c r="R36" s="19"/>
      <c r="S36" s="19"/>
      <c r="T36" s="19"/>
      <c r="U36" s="19"/>
      <c r="V36" s="19">
        <v>8</v>
      </c>
      <c r="W36" s="19">
        <v>24</v>
      </c>
      <c r="X36" s="19">
        <v>25</v>
      </c>
      <c r="Y36" s="19">
        <v>43</v>
      </c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>
        <v>4</v>
      </c>
      <c r="AO36" s="19"/>
      <c r="AP36" s="19"/>
      <c r="AQ36" s="19"/>
      <c r="AR36" s="19">
        <v>2</v>
      </c>
      <c r="AS36" s="19">
        <v>4</v>
      </c>
      <c r="AT36" s="19"/>
      <c r="AU36" s="19"/>
    </row>
    <row r="37" spans="1:47" s="25" customFormat="1" ht="36.75" customHeight="1">
      <c r="A37" s="43" t="s">
        <v>15</v>
      </c>
      <c r="B37" s="46" t="s">
        <v>95</v>
      </c>
      <c r="C37" s="22" t="s">
        <v>125</v>
      </c>
      <c r="D37" s="16">
        <f t="shared" si="13"/>
        <v>50</v>
      </c>
      <c r="E37" s="16">
        <f t="shared" si="14"/>
        <v>21</v>
      </c>
      <c r="F37" s="17">
        <f t="shared" si="15"/>
        <v>8</v>
      </c>
      <c r="G37" s="17">
        <f t="shared" si="16"/>
        <v>8</v>
      </c>
      <c r="H37" s="24"/>
      <c r="I37" s="24">
        <v>8</v>
      </c>
      <c r="J37" s="24"/>
      <c r="K37" s="24"/>
      <c r="L37" s="17">
        <f t="shared" si="17"/>
        <v>5</v>
      </c>
      <c r="M37" s="16">
        <f t="shared" si="18"/>
        <v>29</v>
      </c>
      <c r="N37" s="19"/>
      <c r="O37" s="19"/>
      <c r="P37" s="19"/>
      <c r="Q37" s="19"/>
      <c r="R37" s="19"/>
      <c r="S37" s="19"/>
      <c r="T37" s="19"/>
      <c r="U37" s="19"/>
      <c r="V37" s="19">
        <v>8</v>
      </c>
      <c r="W37" s="19">
        <v>8</v>
      </c>
      <c r="X37" s="19">
        <v>5</v>
      </c>
      <c r="Y37" s="19">
        <v>29</v>
      </c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>
        <v>2</v>
      </c>
      <c r="AO37" s="19"/>
      <c r="AP37" s="19"/>
      <c r="AQ37" s="19"/>
      <c r="AR37" s="19">
        <v>1</v>
      </c>
      <c r="AS37" s="19">
        <v>2</v>
      </c>
      <c r="AT37" s="19"/>
      <c r="AU37" s="19"/>
    </row>
    <row r="38" spans="1:47" s="25" customFormat="1" ht="36.75" customHeight="1">
      <c r="A38" s="43" t="s">
        <v>16</v>
      </c>
      <c r="B38" s="46" t="s">
        <v>96</v>
      </c>
      <c r="C38" s="22" t="s">
        <v>125</v>
      </c>
      <c r="D38" s="16">
        <f t="shared" si="13"/>
        <v>100</v>
      </c>
      <c r="E38" s="16">
        <f t="shared" si="14"/>
        <v>42</v>
      </c>
      <c r="F38" s="17">
        <f t="shared" si="15"/>
        <v>8</v>
      </c>
      <c r="G38" s="17">
        <f t="shared" si="16"/>
        <v>24</v>
      </c>
      <c r="H38" s="24"/>
      <c r="I38" s="24">
        <v>24</v>
      </c>
      <c r="J38" s="24"/>
      <c r="K38" s="24"/>
      <c r="L38" s="17">
        <f aca="true" t="shared" si="19" ref="L38:L45">SUM(P38,T38,X38,AB38,AF38,AJ38)</f>
        <v>10</v>
      </c>
      <c r="M38" s="16">
        <f aca="true" t="shared" si="20" ref="M38:M45">SUM(Q38,U38,Y38,AC38,AG38,AK38)</f>
        <v>58</v>
      </c>
      <c r="N38" s="19"/>
      <c r="O38" s="19"/>
      <c r="P38" s="19"/>
      <c r="Q38" s="19"/>
      <c r="R38" s="19"/>
      <c r="S38" s="19"/>
      <c r="T38" s="19"/>
      <c r="U38" s="19"/>
      <c r="V38" s="19">
        <v>8</v>
      </c>
      <c r="W38" s="19">
        <v>24</v>
      </c>
      <c r="X38" s="19">
        <v>10</v>
      </c>
      <c r="Y38" s="19">
        <v>58</v>
      </c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>
        <v>4</v>
      </c>
      <c r="AO38" s="19"/>
      <c r="AP38" s="19"/>
      <c r="AQ38" s="19"/>
      <c r="AR38" s="19">
        <v>2</v>
      </c>
      <c r="AS38" s="19">
        <v>4</v>
      </c>
      <c r="AT38" s="19"/>
      <c r="AU38" s="19"/>
    </row>
    <row r="39" spans="1:47" s="25" customFormat="1" ht="61.5" customHeight="1">
      <c r="A39" s="43" t="s">
        <v>17</v>
      </c>
      <c r="B39" s="46" t="s">
        <v>97</v>
      </c>
      <c r="C39" s="22" t="s">
        <v>128</v>
      </c>
      <c r="D39" s="16">
        <f t="shared" si="13"/>
        <v>75</v>
      </c>
      <c r="E39" s="16">
        <f t="shared" si="14"/>
        <v>37</v>
      </c>
      <c r="F39" s="17">
        <f t="shared" si="15"/>
        <v>8</v>
      </c>
      <c r="G39" s="17">
        <f t="shared" si="16"/>
        <v>24</v>
      </c>
      <c r="H39" s="24"/>
      <c r="I39" s="24">
        <v>24</v>
      </c>
      <c r="J39" s="24"/>
      <c r="K39" s="24"/>
      <c r="L39" s="17">
        <f t="shared" si="19"/>
        <v>5</v>
      </c>
      <c r="M39" s="16">
        <f t="shared" si="20"/>
        <v>38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>
        <v>8</v>
      </c>
      <c r="AI39" s="19">
        <v>24</v>
      </c>
      <c r="AJ39" s="19">
        <v>5</v>
      </c>
      <c r="AK39" s="19">
        <v>38</v>
      </c>
      <c r="AL39" s="19"/>
      <c r="AM39" s="19"/>
      <c r="AN39" s="19"/>
      <c r="AO39" s="19"/>
      <c r="AP39" s="19"/>
      <c r="AQ39" s="19">
        <v>3</v>
      </c>
      <c r="AR39" s="19">
        <v>1</v>
      </c>
      <c r="AS39" s="19">
        <v>3</v>
      </c>
      <c r="AT39" s="19"/>
      <c r="AU39" s="19"/>
    </row>
    <row r="40" spans="1:47" s="11" customFormat="1" ht="35.25">
      <c r="A40" s="43" t="s">
        <v>18</v>
      </c>
      <c r="B40" s="46" t="s">
        <v>98</v>
      </c>
      <c r="C40" s="22" t="s">
        <v>129</v>
      </c>
      <c r="D40" s="16">
        <f t="shared" si="13"/>
        <v>75</v>
      </c>
      <c r="E40" s="16">
        <f t="shared" si="14"/>
        <v>29</v>
      </c>
      <c r="F40" s="17">
        <f t="shared" si="15"/>
        <v>8</v>
      </c>
      <c r="G40" s="17">
        <f t="shared" si="16"/>
        <v>16</v>
      </c>
      <c r="H40" s="18">
        <v>8</v>
      </c>
      <c r="I40" s="18">
        <v>8</v>
      </c>
      <c r="J40" s="18"/>
      <c r="K40" s="18"/>
      <c r="L40" s="17">
        <f t="shared" si="19"/>
        <v>5</v>
      </c>
      <c r="M40" s="16">
        <f t="shared" si="20"/>
        <v>46</v>
      </c>
      <c r="N40" s="19">
        <v>8</v>
      </c>
      <c r="O40" s="19">
        <v>16</v>
      </c>
      <c r="P40" s="19">
        <v>5</v>
      </c>
      <c r="Q40" s="19">
        <v>46</v>
      </c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>
        <v>3</v>
      </c>
      <c r="AM40" s="19"/>
      <c r="AN40" s="19"/>
      <c r="AO40" s="19"/>
      <c r="AP40" s="19"/>
      <c r="AQ40" s="19"/>
      <c r="AR40" s="19">
        <v>1</v>
      </c>
      <c r="AS40" s="19">
        <v>3</v>
      </c>
      <c r="AT40" s="19"/>
      <c r="AU40" s="19"/>
    </row>
    <row r="41" spans="1:47" s="11" customFormat="1" ht="35.25">
      <c r="A41" s="43" t="s">
        <v>25</v>
      </c>
      <c r="B41" s="46" t="s">
        <v>99</v>
      </c>
      <c r="C41" s="22" t="s">
        <v>124</v>
      </c>
      <c r="D41" s="16">
        <f t="shared" si="13"/>
        <v>75</v>
      </c>
      <c r="E41" s="16">
        <f t="shared" si="14"/>
        <v>29</v>
      </c>
      <c r="F41" s="17">
        <f t="shared" si="15"/>
        <v>8</v>
      </c>
      <c r="G41" s="17">
        <f t="shared" si="16"/>
        <v>16</v>
      </c>
      <c r="H41" s="18"/>
      <c r="I41" s="18">
        <v>16</v>
      </c>
      <c r="J41" s="18"/>
      <c r="K41" s="18"/>
      <c r="L41" s="17">
        <f t="shared" si="19"/>
        <v>5</v>
      </c>
      <c r="M41" s="16">
        <f t="shared" si="20"/>
        <v>46</v>
      </c>
      <c r="N41" s="19"/>
      <c r="O41" s="19"/>
      <c r="P41" s="19"/>
      <c r="Q41" s="19"/>
      <c r="R41" s="19">
        <v>8</v>
      </c>
      <c r="S41" s="19">
        <v>16</v>
      </c>
      <c r="T41" s="19">
        <v>5</v>
      </c>
      <c r="U41" s="19">
        <v>46</v>
      </c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>
        <v>3</v>
      </c>
      <c r="AN41" s="19"/>
      <c r="AO41" s="19"/>
      <c r="AP41" s="19"/>
      <c r="AQ41" s="19"/>
      <c r="AR41" s="19">
        <v>1</v>
      </c>
      <c r="AS41" s="19">
        <v>3</v>
      </c>
      <c r="AT41" s="19"/>
      <c r="AU41" s="19"/>
    </row>
    <row r="42" spans="1:47" s="11" customFormat="1" ht="35.25">
      <c r="A42" s="43" t="s">
        <v>26</v>
      </c>
      <c r="B42" s="46" t="s">
        <v>100</v>
      </c>
      <c r="C42" s="22" t="s">
        <v>132</v>
      </c>
      <c r="D42" s="16">
        <f t="shared" si="13"/>
        <v>75</v>
      </c>
      <c r="E42" s="16">
        <f t="shared" si="14"/>
        <v>29</v>
      </c>
      <c r="F42" s="17">
        <f t="shared" si="15"/>
        <v>8</v>
      </c>
      <c r="G42" s="17">
        <f t="shared" si="16"/>
        <v>16</v>
      </c>
      <c r="H42" s="18"/>
      <c r="I42" s="18">
        <v>16</v>
      </c>
      <c r="J42" s="18"/>
      <c r="K42" s="18"/>
      <c r="L42" s="17">
        <f t="shared" si="19"/>
        <v>5</v>
      </c>
      <c r="M42" s="16">
        <f t="shared" si="20"/>
        <v>46</v>
      </c>
      <c r="N42" s="19"/>
      <c r="O42" s="19"/>
      <c r="P42" s="19"/>
      <c r="Q42" s="19"/>
      <c r="R42" s="19"/>
      <c r="S42" s="19"/>
      <c r="T42" s="19"/>
      <c r="U42" s="19"/>
      <c r="V42" s="19">
        <v>8</v>
      </c>
      <c r="W42" s="19">
        <v>16</v>
      </c>
      <c r="X42" s="19">
        <v>5</v>
      </c>
      <c r="Y42" s="19">
        <v>46</v>
      </c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>
        <v>3</v>
      </c>
      <c r="AO42" s="19"/>
      <c r="AP42" s="19"/>
      <c r="AQ42" s="19"/>
      <c r="AR42" s="19">
        <v>1</v>
      </c>
      <c r="AS42" s="19">
        <v>3</v>
      </c>
      <c r="AT42" s="19"/>
      <c r="AU42" s="19"/>
    </row>
    <row r="43" spans="1:47" s="11" customFormat="1" ht="35.25">
      <c r="A43" s="43" t="s">
        <v>104</v>
      </c>
      <c r="B43" s="46" t="s">
        <v>101</v>
      </c>
      <c r="C43" s="22" t="s">
        <v>133</v>
      </c>
      <c r="D43" s="16">
        <f t="shared" si="13"/>
        <v>50</v>
      </c>
      <c r="E43" s="16">
        <f t="shared" si="14"/>
        <v>21</v>
      </c>
      <c r="F43" s="17">
        <f t="shared" si="15"/>
        <v>8</v>
      </c>
      <c r="G43" s="17">
        <f t="shared" si="16"/>
        <v>8</v>
      </c>
      <c r="H43" s="18"/>
      <c r="I43" s="18">
        <v>8</v>
      </c>
      <c r="J43" s="18"/>
      <c r="K43" s="18"/>
      <c r="L43" s="17">
        <f t="shared" si="19"/>
        <v>5</v>
      </c>
      <c r="M43" s="16">
        <f t="shared" si="20"/>
        <v>29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>
        <v>8</v>
      </c>
      <c r="AE43" s="19">
        <v>8</v>
      </c>
      <c r="AF43" s="19">
        <v>5</v>
      </c>
      <c r="AG43" s="19">
        <v>29</v>
      </c>
      <c r="AH43" s="19"/>
      <c r="AI43" s="19"/>
      <c r="AJ43" s="19"/>
      <c r="AK43" s="19"/>
      <c r="AL43" s="19"/>
      <c r="AM43" s="19"/>
      <c r="AN43" s="19"/>
      <c r="AO43" s="19"/>
      <c r="AP43" s="19">
        <v>2</v>
      </c>
      <c r="AQ43" s="19"/>
      <c r="AR43" s="19">
        <v>1</v>
      </c>
      <c r="AS43" s="19">
        <v>2</v>
      </c>
      <c r="AT43" s="19"/>
      <c r="AU43" s="19"/>
    </row>
    <row r="44" spans="1:47" s="11" customFormat="1" ht="35.25">
      <c r="A44" s="43" t="s">
        <v>105</v>
      </c>
      <c r="B44" s="46" t="s">
        <v>102</v>
      </c>
      <c r="C44" s="22" t="s">
        <v>133</v>
      </c>
      <c r="D44" s="16">
        <f t="shared" si="13"/>
        <v>75</v>
      </c>
      <c r="E44" s="16">
        <f t="shared" si="14"/>
        <v>37</v>
      </c>
      <c r="F44" s="17">
        <f t="shared" si="15"/>
        <v>8</v>
      </c>
      <c r="G44" s="17">
        <f t="shared" si="16"/>
        <v>24</v>
      </c>
      <c r="H44" s="18"/>
      <c r="I44" s="18">
        <v>24</v>
      </c>
      <c r="J44" s="18"/>
      <c r="K44" s="18"/>
      <c r="L44" s="17">
        <f t="shared" si="19"/>
        <v>5</v>
      </c>
      <c r="M44" s="16">
        <f t="shared" si="20"/>
        <v>38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>
        <v>8</v>
      </c>
      <c r="AE44" s="19">
        <v>24</v>
      </c>
      <c r="AF44" s="19">
        <v>5</v>
      </c>
      <c r="AG44" s="19">
        <v>38</v>
      </c>
      <c r="AH44" s="19"/>
      <c r="AI44" s="19"/>
      <c r="AJ44" s="19"/>
      <c r="AK44" s="19"/>
      <c r="AL44" s="19"/>
      <c r="AM44" s="19"/>
      <c r="AN44" s="19"/>
      <c r="AO44" s="19"/>
      <c r="AP44" s="19">
        <v>3</v>
      </c>
      <c r="AQ44" s="19"/>
      <c r="AR44" s="19">
        <v>1</v>
      </c>
      <c r="AS44" s="19">
        <v>3</v>
      </c>
      <c r="AT44" s="19"/>
      <c r="AU44" s="19"/>
    </row>
    <row r="45" spans="1:47" s="11" customFormat="1" ht="35.25">
      <c r="A45" s="43" t="s">
        <v>106</v>
      </c>
      <c r="B45" s="46" t="s">
        <v>103</v>
      </c>
      <c r="C45" s="22" t="s">
        <v>126</v>
      </c>
      <c r="D45" s="16">
        <f t="shared" si="13"/>
        <v>50</v>
      </c>
      <c r="E45" s="16">
        <f t="shared" si="14"/>
        <v>32</v>
      </c>
      <c r="F45" s="17">
        <f t="shared" si="15"/>
        <v>8</v>
      </c>
      <c r="G45" s="17">
        <f t="shared" si="16"/>
        <v>24</v>
      </c>
      <c r="H45" s="18"/>
      <c r="I45" s="18">
        <v>24</v>
      </c>
      <c r="J45" s="18"/>
      <c r="K45" s="18"/>
      <c r="L45" s="17">
        <f t="shared" si="19"/>
        <v>0</v>
      </c>
      <c r="M45" s="16">
        <f t="shared" si="20"/>
        <v>18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>
        <v>8</v>
      </c>
      <c r="AA45" s="19">
        <v>24</v>
      </c>
      <c r="AB45" s="19"/>
      <c r="AC45" s="19">
        <v>18</v>
      </c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>
        <v>2</v>
      </c>
      <c r="AP45" s="19"/>
      <c r="AQ45" s="19"/>
      <c r="AR45" s="19">
        <v>1</v>
      </c>
      <c r="AS45" s="19">
        <v>2</v>
      </c>
      <c r="AT45" s="19"/>
      <c r="AU45" s="19"/>
    </row>
    <row r="46" spans="1:47" s="11" customFormat="1" ht="35.25">
      <c r="A46" s="43" t="s">
        <v>107</v>
      </c>
      <c r="B46" s="15" t="s">
        <v>29</v>
      </c>
      <c r="C46" s="22" t="s">
        <v>134</v>
      </c>
      <c r="D46" s="16">
        <f>SUM(E46,M46)</f>
        <v>250</v>
      </c>
      <c r="E46" s="16">
        <f t="shared" si="14"/>
        <v>52</v>
      </c>
      <c r="F46" s="17">
        <f t="shared" si="15"/>
        <v>0</v>
      </c>
      <c r="G46" s="17">
        <f t="shared" si="16"/>
        <v>32</v>
      </c>
      <c r="H46" s="18"/>
      <c r="I46" s="18"/>
      <c r="J46" s="18">
        <v>32</v>
      </c>
      <c r="K46" s="18"/>
      <c r="L46" s="17">
        <f>SUM(P46,T46,X46,AB46,AF46,AJ46)</f>
        <v>20</v>
      </c>
      <c r="M46" s="16">
        <f>SUM(Q46,U46,Y46,AC46,AG46,AK46)</f>
        <v>198</v>
      </c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>
        <v>8</v>
      </c>
      <c r="AF46" s="19"/>
      <c r="AG46" s="19">
        <v>17</v>
      </c>
      <c r="AH46" s="19"/>
      <c r="AI46" s="19">
        <v>24</v>
      </c>
      <c r="AJ46" s="19">
        <v>20</v>
      </c>
      <c r="AK46" s="19">
        <v>181</v>
      </c>
      <c r="AL46" s="19"/>
      <c r="AM46" s="19"/>
      <c r="AN46" s="26"/>
      <c r="AO46" s="19"/>
      <c r="AP46" s="19">
        <v>1</v>
      </c>
      <c r="AQ46" s="19">
        <v>9</v>
      </c>
      <c r="AR46" s="19">
        <v>2</v>
      </c>
      <c r="AS46" s="19">
        <v>10</v>
      </c>
      <c r="AT46" s="19"/>
      <c r="AU46" s="19">
        <v>10</v>
      </c>
    </row>
    <row r="47" spans="1:47" s="11" customFormat="1" ht="35.25">
      <c r="A47" s="43" t="s">
        <v>108</v>
      </c>
      <c r="B47" s="15" t="s">
        <v>30</v>
      </c>
      <c r="C47" s="22" t="s">
        <v>135</v>
      </c>
      <c r="D47" s="16">
        <f>SUM(E47,M47)</f>
        <v>450</v>
      </c>
      <c r="E47" s="16">
        <f t="shared" si="14"/>
        <v>0</v>
      </c>
      <c r="F47" s="17">
        <f t="shared" si="15"/>
        <v>0</v>
      </c>
      <c r="G47" s="17">
        <f t="shared" si="16"/>
        <v>0</v>
      </c>
      <c r="H47" s="18"/>
      <c r="I47" s="18"/>
      <c r="J47" s="18"/>
      <c r="K47" s="18"/>
      <c r="L47" s="17">
        <f>SUM(P47,T47,X47,AB47,AF47,AJ47)</f>
        <v>0</v>
      </c>
      <c r="M47" s="16">
        <f>SUM(Q47,U47,Y47,AC47,AG47,AK47)</f>
        <v>450</v>
      </c>
      <c r="N47" s="19"/>
      <c r="O47" s="19"/>
      <c r="P47" s="19"/>
      <c r="Q47" s="19"/>
      <c r="R47" s="19"/>
      <c r="S47" s="19"/>
      <c r="T47" s="19"/>
      <c r="U47" s="19">
        <v>100</v>
      </c>
      <c r="V47" s="19"/>
      <c r="W47" s="19"/>
      <c r="X47" s="19"/>
      <c r="Y47" s="19"/>
      <c r="Z47" s="19"/>
      <c r="AA47" s="19"/>
      <c r="AB47" s="19"/>
      <c r="AC47" s="19">
        <v>150</v>
      </c>
      <c r="AD47" s="19"/>
      <c r="AE47" s="19"/>
      <c r="AF47" s="19"/>
      <c r="AG47" s="19"/>
      <c r="AH47" s="19"/>
      <c r="AI47" s="19"/>
      <c r="AJ47" s="19"/>
      <c r="AK47" s="19">
        <v>200</v>
      </c>
      <c r="AL47" s="19"/>
      <c r="AM47" s="19">
        <v>4</v>
      </c>
      <c r="AN47" s="19"/>
      <c r="AO47" s="19">
        <v>6</v>
      </c>
      <c r="AP47" s="19"/>
      <c r="AQ47" s="19">
        <v>8</v>
      </c>
      <c r="AR47" s="19">
        <v>0</v>
      </c>
      <c r="AS47" s="19">
        <v>18</v>
      </c>
      <c r="AT47" s="19"/>
      <c r="AU47" s="19">
        <v>18</v>
      </c>
    </row>
    <row r="48" spans="1:47" s="14" customFormat="1" ht="45.75">
      <c r="A48" s="42" t="s">
        <v>23</v>
      </c>
      <c r="B48" s="12" t="s">
        <v>138</v>
      </c>
      <c r="C48" s="44"/>
      <c r="D48" s="13">
        <f>SUM(D49:D54)</f>
        <v>1275</v>
      </c>
      <c r="E48" s="13">
        <f aca="true" t="shared" si="21" ref="E48:AU48">SUM(E49:E54)</f>
        <v>387</v>
      </c>
      <c r="F48" s="13">
        <f t="shared" si="21"/>
        <v>0</v>
      </c>
      <c r="G48" s="13">
        <f t="shared" si="21"/>
        <v>232</v>
      </c>
      <c r="H48" s="13">
        <f t="shared" si="21"/>
        <v>0</v>
      </c>
      <c r="I48" s="13">
        <f t="shared" si="21"/>
        <v>232</v>
      </c>
      <c r="J48" s="13">
        <f t="shared" si="21"/>
        <v>0</v>
      </c>
      <c r="K48" s="13">
        <f t="shared" si="21"/>
        <v>0</v>
      </c>
      <c r="L48" s="13">
        <f t="shared" si="21"/>
        <v>155</v>
      </c>
      <c r="M48" s="13">
        <f t="shared" si="21"/>
        <v>888</v>
      </c>
      <c r="N48" s="13">
        <f t="shared" si="21"/>
        <v>0</v>
      </c>
      <c r="O48" s="13">
        <f t="shared" si="21"/>
        <v>0</v>
      </c>
      <c r="P48" s="13">
        <f t="shared" si="21"/>
        <v>0</v>
      </c>
      <c r="Q48" s="13">
        <f t="shared" si="21"/>
        <v>0</v>
      </c>
      <c r="R48" s="13">
        <f t="shared" si="21"/>
        <v>0</v>
      </c>
      <c r="S48" s="13">
        <f t="shared" si="21"/>
        <v>0</v>
      </c>
      <c r="T48" s="13">
        <f t="shared" si="21"/>
        <v>0</v>
      </c>
      <c r="U48" s="13">
        <f t="shared" si="21"/>
        <v>0</v>
      </c>
      <c r="V48" s="13">
        <f t="shared" si="21"/>
        <v>0</v>
      </c>
      <c r="W48" s="13">
        <f t="shared" si="21"/>
        <v>0</v>
      </c>
      <c r="X48" s="13">
        <f t="shared" si="21"/>
        <v>0</v>
      </c>
      <c r="Y48" s="13">
        <f t="shared" si="21"/>
        <v>0</v>
      </c>
      <c r="Z48" s="13">
        <f t="shared" si="21"/>
        <v>0</v>
      </c>
      <c r="AA48" s="13">
        <f t="shared" si="21"/>
        <v>104</v>
      </c>
      <c r="AB48" s="13">
        <f t="shared" si="21"/>
        <v>75</v>
      </c>
      <c r="AC48" s="13">
        <f t="shared" si="21"/>
        <v>321</v>
      </c>
      <c r="AD48" s="13">
        <f t="shared" si="21"/>
        <v>0</v>
      </c>
      <c r="AE48" s="13">
        <f t="shared" si="21"/>
        <v>88</v>
      </c>
      <c r="AF48" s="13">
        <f t="shared" si="21"/>
        <v>50</v>
      </c>
      <c r="AG48" s="13">
        <f t="shared" si="21"/>
        <v>387</v>
      </c>
      <c r="AH48" s="13">
        <f t="shared" si="21"/>
        <v>0</v>
      </c>
      <c r="AI48" s="13">
        <f t="shared" si="21"/>
        <v>40</v>
      </c>
      <c r="AJ48" s="13">
        <f t="shared" si="21"/>
        <v>30</v>
      </c>
      <c r="AK48" s="13">
        <f t="shared" si="21"/>
        <v>180</v>
      </c>
      <c r="AL48" s="13">
        <f t="shared" si="21"/>
        <v>0</v>
      </c>
      <c r="AM48" s="13">
        <f t="shared" si="21"/>
        <v>0</v>
      </c>
      <c r="AN48" s="13">
        <f t="shared" si="21"/>
        <v>0</v>
      </c>
      <c r="AO48" s="13">
        <f t="shared" si="21"/>
        <v>20</v>
      </c>
      <c r="AP48" s="13">
        <f t="shared" si="21"/>
        <v>21</v>
      </c>
      <c r="AQ48" s="13">
        <f t="shared" si="21"/>
        <v>10</v>
      </c>
      <c r="AR48" s="13">
        <f t="shared" si="21"/>
        <v>17</v>
      </c>
      <c r="AS48" s="13">
        <f t="shared" si="21"/>
        <v>51</v>
      </c>
      <c r="AT48" s="13">
        <f t="shared" si="21"/>
        <v>0</v>
      </c>
      <c r="AU48" s="13">
        <f t="shared" si="21"/>
        <v>51</v>
      </c>
    </row>
    <row r="49" spans="1:47" s="11" customFormat="1" ht="35.25">
      <c r="A49" s="21" t="s">
        <v>5</v>
      </c>
      <c r="B49" s="46" t="s">
        <v>109</v>
      </c>
      <c r="C49" s="22" t="s">
        <v>131</v>
      </c>
      <c r="D49" s="16">
        <f aca="true" t="shared" si="22" ref="D49:D54">SUM(E49,M49)</f>
        <v>175</v>
      </c>
      <c r="E49" s="16">
        <f aca="true" t="shared" si="23" ref="E49:E54">SUM(F49:G49,L49)</f>
        <v>65</v>
      </c>
      <c r="F49" s="17">
        <f aca="true" t="shared" si="24" ref="F49:F54">SUM(N49,R49,V49,Z49,AD49,AH49)</f>
        <v>0</v>
      </c>
      <c r="G49" s="17">
        <f aca="true" t="shared" si="25" ref="G49:G54">SUM(O49,S49,W49,AA49,AE49,AI49)</f>
        <v>40</v>
      </c>
      <c r="H49" s="18"/>
      <c r="I49" s="18">
        <v>40</v>
      </c>
      <c r="J49" s="18"/>
      <c r="K49" s="18"/>
      <c r="L49" s="17">
        <f aca="true" t="shared" si="26" ref="L49:M54">SUM(P49,T49,X49,AB49,AF49,AJ49)</f>
        <v>25</v>
      </c>
      <c r="M49" s="16">
        <f t="shared" si="26"/>
        <v>110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>
        <v>40</v>
      </c>
      <c r="AB49" s="19">
        <v>25</v>
      </c>
      <c r="AC49" s="19">
        <v>110</v>
      </c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>
        <v>7</v>
      </c>
      <c r="AP49" s="19"/>
      <c r="AQ49" s="19"/>
      <c r="AR49" s="19">
        <v>3</v>
      </c>
      <c r="AS49" s="19">
        <v>7</v>
      </c>
      <c r="AT49" s="19"/>
      <c r="AU49" s="19">
        <v>7</v>
      </c>
    </row>
    <row r="50" spans="1:47" s="11" customFormat="1" ht="35.25">
      <c r="A50" s="21" t="s">
        <v>4</v>
      </c>
      <c r="B50" s="46" t="s">
        <v>110</v>
      </c>
      <c r="C50" s="22" t="s">
        <v>131</v>
      </c>
      <c r="D50" s="16">
        <f t="shared" si="22"/>
        <v>175</v>
      </c>
      <c r="E50" s="16">
        <f t="shared" si="23"/>
        <v>65</v>
      </c>
      <c r="F50" s="17">
        <f t="shared" si="24"/>
        <v>0</v>
      </c>
      <c r="G50" s="17">
        <f t="shared" si="25"/>
        <v>40</v>
      </c>
      <c r="H50" s="18"/>
      <c r="I50" s="18">
        <v>40</v>
      </c>
      <c r="J50" s="18"/>
      <c r="K50" s="18"/>
      <c r="L50" s="17">
        <f t="shared" si="26"/>
        <v>25</v>
      </c>
      <c r="M50" s="16">
        <f t="shared" si="26"/>
        <v>110</v>
      </c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>
        <v>40</v>
      </c>
      <c r="AB50" s="19">
        <v>25</v>
      </c>
      <c r="AC50" s="19">
        <v>110</v>
      </c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>
        <v>7</v>
      </c>
      <c r="AP50" s="19"/>
      <c r="AQ50" s="19"/>
      <c r="AR50" s="19">
        <v>3</v>
      </c>
      <c r="AS50" s="19">
        <v>7</v>
      </c>
      <c r="AT50" s="19"/>
      <c r="AU50" s="19">
        <v>7</v>
      </c>
    </row>
    <row r="51" spans="1:47" s="11" customFormat="1" ht="35.25">
      <c r="A51" s="21" t="s">
        <v>3</v>
      </c>
      <c r="B51" s="46" t="s">
        <v>111</v>
      </c>
      <c r="C51" s="22" t="s">
        <v>133</v>
      </c>
      <c r="D51" s="16">
        <f t="shared" si="22"/>
        <v>250</v>
      </c>
      <c r="E51" s="16">
        <f t="shared" si="23"/>
        <v>65</v>
      </c>
      <c r="F51" s="17">
        <f t="shared" si="24"/>
        <v>0</v>
      </c>
      <c r="G51" s="17">
        <f t="shared" si="25"/>
        <v>40</v>
      </c>
      <c r="H51" s="18"/>
      <c r="I51" s="18">
        <v>40</v>
      </c>
      <c r="J51" s="18"/>
      <c r="K51" s="18"/>
      <c r="L51" s="17">
        <f t="shared" si="26"/>
        <v>25</v>
      </c>
      <c r="M51" s="16">
        <f t="shared" si="26"/>
        <v>185</v>
      </c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>
        <v>40</v>
      </c>
      <c r="AF51" s="19">
        <v>25</v>
      </c>
      <c r="AG51" s="19">
        <v>185</v>
      </c>
      <c r="AH51" s="19"/>
      <c r="AI51" s="19"/>
      <c r="AJ51" s="19"/>
      <c r="AK51" s="19"/>
      <c r="AL51" s="19"/>
      <c r="AM51" s="19"/>
      <c r="AN51" s="19"/>
      <c r="AO51" s="19"/>
      <c r="AP51" s="19">
        <v>10</v>
      </c>
      <c r="AQ51" s="19"/>
      <c r="AR51" s="19">
        <v>3</v>
      </c>
      <c r="AS51" s="19">
        <v>10</v>
      </c>
      <c r="AT51" s="19"/>
      <c r="AU51" s="19">
        <v>10</v>
      </c>
    </row>
    <row r="52" spans="1:47" s="11" customFormat="1" ht="35.25">
      <c r="A52" s="21" t="s">
        <v>2</v>
      </c>
      <c r="B52" s="46" t="s">
        <v>112</v>
      </c>
      <c r="C52" s="22" t="s">
        <v>131</v>
      </c>
      <c r="D52" s="16">
        <f t="shared" si="22"/>
        <v>150</v>
      </c>
      <c r="E52" s="16">
        <f t="shared" si="23"/>
        <v>49</v>
      </c>
      <c r="F52" s="17">
        <f t="shared" si="24"/>
        <v>0</v>
      </c>
      <c r="G52" s="17">
        <f t="shared" si="25"/>
        <v>24</v>
      </c>
      <c r="H52" s="18"/>
      <c r="I52" s="18">
        <v>24</v>
      </c>
      <c r="J52" s="18"/>
      <c r="K52" s="18"/>
      <c r="L52" s="17">
        <f t="shared" si="26"/>
        <v>25</v>
      </c>
      <c r="M52" s="16">
        <f t="shared" si="26"/>
        <v>101</v>
      </c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>
        <v>24</v>
      </c>
      <c r="AB52" s="19">
        <v>25</v>
      </c>
      <c r="AC52" s="19">
        <v>101</v>
      </c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>
        <v>6</v>
      </c>
      <c r="AP52" s="19"/>
      <c r="AQ52" s="19"/>
      <c r="AR52" s="19">
        <v>2</v>
      </c>
      <c r="AS52" s="19">
        <v>6</v>
      </c>
      <c r="AT52" s="19"/>
      <c r="AU52" s="19">
        <v>6</v>
      </c>
    </row>
    <row r="53" spans="1:47" s="11" customFormat="1" ht="35.25">
      <c r="A53" s="21" t="s">
        <v>1</v>
      </c>
      <c r="B53" s="46" t="s">
        <v>113</v>
      </c>
      <c r="C53" s="22" t="s">
        <v>133</v>
      </c>
      <c r="D53" s="16">
        <f t="shared" si="22"/>
        <v>275</v>
      </c>
      <c r="E53" s="16">
        <f t="shared" si="23"/>
        <v>73</v>
      </c>
      <c r="F53" s="17">
        <f t="shared" si="24"/>
        <v>0</v>
      </c>
      <c r="G53" s="17">
        <f t="shared" si="25"/>
        <v>48</v>
      </c>
      <c r="H53" s="18"/>
      <c r="I53" s="18">
        <v>48</v>
      </c>
      <c r="J53" s="18"/>
      <c r="K53" s="18"/>
      <c r="L53" s="17">
        <f t="shared" si="26"/>
        <v>25</v>
      </c>
      <c r="M53" s="16">
        <f t="shared" si="26"/>
        <v>202</v>
      </c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>
        <v>48</v>
      </c>
      <c r="AF53" s="19">
        <v>25</v>
      </c>
      <c r="AG53" s="19">
        <v>202</v>
      </c>
      <c r="AH53" s="19"/>
      <c r="AI53" s="19"/>
      <c r="AJ53" s="19"/>
      <c r="AK53" s="19"/>
      <c r="AL53" s="19"/>
      <c r="AM53" s="19"/>
      <c r="AN53" s="19"/>
      <c r="AO53" s="19"/>
      <c r="AP53" s="19">
        <v>11</v>
      </c>
      <c r="AQ53" s="19"/>
      <c r="AR53" s="19">
        <v>3</v>
      </c>
      <c r="AS53" s="19">
        <v>11</v>
      </c>
      <c r="AT53" s="19"/>
      <c r="AU53" s="19">
        <v>11</v>
      </c>
    </row>
    <row r="54" spans="1:47" s="11" customFormat="1" ht="35.25">
      <c r="A54" s="21" t="s">
        <v>0</v>
      </c>
      <c r="B54" s="46" t="s">
        <v>114</v>
      </c>
      <c r="C54" s="22" t="s">
        <v>136</v>
      </c>
      <c r="D54" s="16">
        <f t="shared" si="22"/>
        <v>250</v>
      </c>
      <c r="E54" s="16">
        <f t="shared" si="23"/>
        <v>70</v>
      </c>
      <c r="F54" s="17">
        <f t="shared" si="24"/>
        <v>0</v>
      </c>
      <c r="G54" s="17">
        <f t="shared" si="25"/>
        <v>40</v>
      </c>
      <c r="H54" s="18"/>
      <c r="I54" s="18">
        <v>40</v>
      </c>
      <c r="J54" s="18"/>
      <c r="K54" s="18"/>
      <c r="L54" s="17">
        <f t="shared" si="26"/>
        <v>30</v>
      </c>
      <c r="M54" s="16">
        <f t="shared" si="26"/>
        <v>180</v>
      </c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>
        <v>40</v>
      </c>
      <c r="AJ54" s="19">
        <v>30</v>
      </c>
      <c r="AK54" s="19">
        <v>180</v>
      </c>
      <c r="AL54" s="19"/>
      <c r="AM54" s="19"/>
      <c r="AN54" s="19"/>
      <c r="AO54" s="19"/>
      <c r="AP54" s="19"/>
      <c r="AQ54" s="19">
        <v>10</v>
      </c>
      <c r="AR54" s="19">
        <v>3</v>
      </c>
      <c r="AS54" s="19">
        <v>10</v>
      </c>
      <c r="AT54" s="19"/>
      <c r="AU54" s="19">
        <v>10</v>
      </c>
    </row>
    <row r="55" spans="1:47" s="14" customFormat="1" ht="45.75">
      <c r="A55" s="42" t="s">
        <v>24</v>
      </c>
      <c r="B55" s="12" t="s">
        <v>115</v>
      </c>
      <c r="C55" s="44"/>
      <c r="D55" s="13">
        <f>SUM(D56:D61)</f>
        <v>1275</v>
      </c>
      <c r="E55" s="13">
        <f aca="true" t="shared" si="27" ref="E55:AU55">SUM(E56:E61)</f>
        <v>387</v>
      </c>
      <c r="F55" s="13">
        <f t="shared" si="27"/>
        <v>0</v>
      </c>
      <c r="G55" s="13">
        <f t="shared" si="27"/>
        <v>232</v>
      </c>
      <c r="H55" s="13">
        <f t="shared" si="27"/>
        <v>0</v>
      </c>
      <c r="I55" s="13">
        <f t="shared" si="27"/>
        <v>232</v>
      </c>
      <c r="J55" s="13">
        <f t="shared" si="27"/>
        <v>0</v>
      </c>
      <c r="K55" s="13">
        <f t="shared" si="27"/>
        <v>0</v>
      </c>
      <c r="L55" s="13">
        <f t="shared" si="27"/>
        <v>155</v>
      </c>
      <c r="M55" s="13">
        <f t="shared" si="27"/>
        <v>888</v>
      </c>
      <c r="N55" s="13">
        <f t="shared" si="27"/>
        <v>0</v>
      </c>
      <c r="O55" s="13">
        <f t="shared" si="27"/>
        <v>0</v>
      </c>
      <c r="P55" s="13">
        <f t="shared" si="27"/>
        <v>0</v>
      </c>
      <c r="Q55" s="13">
        <f t="shared" si="27"/>
        <v>0</v>
      </c>
      <c r="R55" s="13">
        <f t="shared" si="27"/>
        <v>0</v>
      </c>
      <c r="S55" s="13">
        <f t="shared" si="27"/>
        <v>0</v>
      </c>
      <c r="T55" s="13">
        <f t="shared" si="27"/>
        <v>0</v>
      </c>
      <c r="U55" s="13">
        <f t="shared" si="27"/>
        <v>0</v>
      </c>
      <c r="V55" s="13">
        <f t="shared" si="27"/>
        <v>0</v>
      </c>
      <c r="W55" s="13">
        <f t="shared" si="27"/>
        <v>0</v>
      </c>
      <c r="X55" s="13">
        <f t="shared" si="27"/>
        <v>0</v>
      </c>
      <c r="Y55" s="13">
        <f t="shared" si="27"/>
        <v>0</v>
      </c>
      <c r="Z55" s="13">
        <f t="shared" si="27"/>
        <v>0</v>
      </c>
      <c r="AA55" s="13">
        <f t="shared" si="27"/>
        <v>104</v>
      </c>
      <c r="AB55" s="13">
        <f t="shared" si="27"/>
        <v>75</v>
      </c>
      <c r="AC55" s="13">
        <f t="shared" si="27"/>
        <v>321</v>
      </c>
      <c r="AD55" s="13">
        <f t="shared" si="27"/>
        <v>0</v>
      </c>
      <c r="AE55" s="13">
        <f t="shared" si="27"/>
        <v>88</v>
      </c>
      <c r="AF55" s="13">
        <f t="shared" si="27"/>
        <v>50</v>
      </c>
      <c r="AG55" s="13">
        <f t="shared" si="27"/>
        <v>387</v>
      </c>
      <c r="AH55" s="13">
        <f t="shared" si="27"/>
        <v>0</v>
      </c>
      <c r="AI55" s="13">
        <f t="shared" si="27"/>
        <v>40</v>
      </c>
      <c r="AJ55" s="13">
        <f t="shared" si="27"/>
        <v>30</v>
      </c>
      <c r="AK55" s="13">
        <f t="shared" si="27"/>
        <v>180</v>
      </c>
      <c r="AL55" s="13">
        <f t="shared" si="27"/>
        <v>0</v>
      </c>
      <c r="AM55" s="13">
        <f t="shared" si="27"/>
        <v>0</v>
      </c>
      <c r="AN55" s="13">
        <f t="shared" si="27"/>
        <v>0</v>
      </c>
      <c r="AO55" s="13">
        <f t="shared" si="27"/>
        <v>20</v>
      </c>
      <c r="AP55" s="13">
        <f t="shared" si="27"/>
        <v>21</v>
      </c>
      <c r="AQ55" s="13">
        <f t="shared" si="27"/>
        <v>10</v>
      </c>
      <c r="AR55" s="13">
        <f t="shared" si="27"/>
        <v>17</v>
      </c>
      <c r="AS55" s="13">
        <f t="shared" si="27"/>
        <v>51</v>
      </c>
      <c r="AT55" s="13">
        <f t="shared" si="27"/>
        <v>0</v>
      </c>
      <c r="AU55" s="13">
        <f t="shared" si="27"/>
        <v>51</v>
      </c>
    </row>
    <row r="56" spans="1:47" s="11" customFormat="1" ht="35.25">
      <c r="A56" s="21" t="s">
        <v>5</v>
      </c>
      <c r="B56" s="46" t="s">
        <v>116</v>
      </c>
      <c r="C56" s="22" t="s">
        <v>131</v>
      </c>
      <c r="D56" s="16">
        <f aca="true" t="shared" si="28" ref="D56:D61">SUM(E56,M56)</f>
        <v>175</v>
      </c>
      <c r="E56" s="16">
        <f aca="true" t="shared" si="29" ref="E56:E61">SUM(F56:G56,L56)</f>
        <v>65</v>
      </c>
      <c r="F56" s="17">
        <f aca="true" t="shared" si="30" ref="F56:G61">SUM(N56,R56,V56,Z56,AD56,AH56)</f>
        <v>0</v>
      </c>
      <c r="G56" s="17">
        <f t="shared" si="30"/>
        <v>40</v>
      </c>
      <c r="H56" s="18"/>
      <c r="I56" s="18">
        <v>40</v>
      </c>
      <c r="J56" s="18"/>
      <c r="K56" s="18"/>
      <c r="L56" s="17">
        <f aca="true" t="shared" si="31" ref="L56:L61">SUM(P56,T56,X56,AB56,AF56,AJ56)</f>
        <v>25</v>
      </c>
      <c r="M56" s="16">
        <f aca="true" t="shared" si="32" ref="M56:M61">SUM(Q56,U56,Y56,AC56,AG56,AK56)</f>
        <v>110</v>
      </c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>
        <v>40</v>
      </c>
      <c r="AB56" s="19">
        <v>25</v>
      </c>
      <c r="AC56" s="19">
        <v>110</v>
      </c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>
        <v>7</v>
      </c>
      <c r="AP56" s="19"/>
      <c r="AQ56" s="19"/>
      <c r="AR56" s="19">
        <v>3</v>
      </c>
      <c r="AS56" s="19">
        <v>7</v>
      </c>
      <c r="AT56" s="19"/>
      <c r="AU56" s="19">
        <v>7</v>
      </c>
    </row>
    <row r="57" spans="1:47" s="11" customFormat="1" ht="35.25">
      <c r="A57" s="21" t="s">
        <v>4</v>
      </c>
      <c r="B57" s="46" t="s">
        <v>117</v>
      </c>
      <c r="C57" s="22" t="s">
        <v>131</v>
      </c>
      <c r="D57" s="16">
        <f t="shared" si="28"/>
        <v>175</v>
      </c>
      <c r="E57" s="16">
        <f t="shared" si="29"/>
        <v>65</v>
      </c>
      <c r="F57" s="17">
        <f t="shared" si="30"/>
        <v>0</v>
      </c>
      <c r="G57" s="17">
        <f t="shared" si="30"/>
        <v>40</v>
      </c>
      <c r="H57" s="18"/>
      <c r="I57" s="18">
        <v>40</v>
      </c>
      <c r="J57" s="18"/>
      <c r="K57" s="18"/>
      <c r="L57" s="17">
        <f t="shared" si="31"/>
        <v>25</v>
      </c>
      <c r="M57" s="16">
        <f t="shared" si="32"/>
        <v>110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>
        <v>40</v>
      </c>
      <c r="AB57" s="19">
        <v>25</v>
      </c>
      <c r="AC57" s="19">
        <v>110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>
        <v>7</v>
      </c>
      <c r="AP57" s="19"/>
      <c r="AQ57" s="19"/>
      <c r="AR57" s="19">
        <v>3</v>
      </c>
      <c r="AS57" s="19">
        <v>7</v>
      </c>
      <c r="AT57" s="19"/>
      <c r="AU57" s="19">
        <v>7</v>
      </c>
    </row>
    <row r="58" spans="1:47" s="11" customFormat="1" ht="35.25">
      <c r="A58" s="21" t="s">
        <v>3</v>
      </c>
      <c r="B58" s="46" t="s">
        <v>118</v>
      </c>
      <c r="C58" s="22" t="s">
        <v>133</v>
      </c>
      <c r="D58" s="16">
        <f t="shared" si="28"/>
        <v>250</v>
      </c>
      <c r="E58" s="16">
        <f t="shared" si="29"/>
        <v>65</v>
      </c>
      <c r="F58" s="17">
        <f t="shared" si="30"/>
        <v>0</v>
      </c>
      <c r="G58" s="17">
        <f t="shared" si="30"/>
        <v>40</v>
      </c>
      <c r="H58" s="18"/>
      <c r="I58" s="18">
        <v>40</v>
      </c>
      <c r="J58" s="18"/>
      <c r="K58" s="18"/>
      <c r="L58" s="17">
        <f t="shared" si="31"/>
        <v>25</v>
      </c>
      <c r="M58" s="16">
        <f t="shared" si="32"/>
        <v>185</v>
      </c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>
        <v>40</v>
      </c>
      <c r="AF58" s="19">
        <v>25</v>
      </c>
      <c r="AG58" s="19">
        <v>185</v>
      </c>
      <c r="AH58" s="19"/>
      <c r="AI58" s="19"/>
      <c r="AJ58" s="19"/>
      <c r="AK58" s="19"/>
      <c r="AL58" s="19"/>
      <c r="AM58" s="19"/>
      <c r="AN58" s="19"/>
      <c r="AO58" s="19"/>
      <c r="AP58" s="19">
        <v>10</v>
      </c>
      <c r="AQ58" s="19"/>
      <c r="AR58" s="19">
        <v>3</v>
      </c>
      <c r="AS58" s="19">
        <v>10</v>
      </c>
      <c r="AT58" s="19"/>
      <c r="AU58" s="19">
        <v>10</v>
      </c>
    </row>
    <row r="59" spans="1:47" s="11" customFormat="1" ht="35.25">
      <c r="A59" s="21" t="s">
        <v>2</v>
      </c>
      <c r="B59" s="46" t="s">
        <v>119</v>
      </c>
      <c r="C59" s="22" t="s">
        <v>131</v>
      </c>
      <c r="D59" s="16">
        <f t="shared" si="28"/>
        <v>150</v>
      </c>
      <c r="E59" s="16">
        <f t="shared" si="29"/>
        <v>49</v>
      </c>
      <c r="F59" s="17">
        <f t="shared" si="30"/>
        <v>0</v>
      </c>
      <c r="G59" s="17">
        <f t="shared" si="30"/>
        <v>24</v>
      </c>
      <c r="H59" s="18"/>
      <c r="I59" s="18">
        <v>24</v>
      </c>
      <c r="J59" s="18"/>
      <c r="K59" s="18"/>
      <c r="L59" s="17">
        <f t="shared" si="31"/>
        <v>25</v>
      </c>
      <c r="M59" s="16">
        <f t="shared" si="32"/>
        <v>101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>
        <v>24</v>
      </c>
      <c r="AB59" s="19">
        <v>25</v>
      </c>
      <c r="AC59" s="19">
        <v>101</v>
      </c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>
        <v>6</v>
      </c>
      <c r="AP59" s="19"/>
      <c r="AQ59" s="19"/>
      <c r="AR59" s="19">
        <v>2</v>
      </c>
      <c r="AS59" s="19">
        <v>6</v>
      </c>
      <c r="AT59" s="19"/>
      <c r="AU59" s="19">
        <v>6</v>
      </c>
    </row>
    <row r="60" spans="1:47" s="11" customFormat="1" ht="35.25">
      <c r="A60" s="21" t="s">
        <v>1</v>
      </c>
      <c r="B60" s="46" t="s">
        <v>120</v>
      </c>
      <c r="C60" s="22" t="s">
        <v>133</v>
      </c>
      <c r="D60" s="16">
        <f t="shared" si="28"/>
        <v>275</v>
      </c>
      <c r="E60" s="16">
        <f t="shared" si="29"/>
        <v>73</v>
      </c>
      <c r="F60" s="17">
        <f t="shared" si="30"/>
        <v>0</v>
      </c>
      <c r="G60" s="17">
        <f t="shared" si="30"/>
        <v>48</v>
      </c>
      <c r="H60" s="18"/>
      <c r="I60" s="18">
        <v>48</v>
      </c>
      <c r="J60" s="18"/>
      <c r="K60" s="18"/>
      <c r="L60" s="17">
        <f t="shared" si="31"/>
        <v>25</v>
      </c>
      <c r="M60" s="16">
        <f t="shared" si="32"/>
        <v>202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>
        <v>48</v>
      </c>
      <c r="AF60" s="19">
        <v>25</v>
      </c>
      <c r="AG60" s="19">
        <v>202</v>
      </c>
      <c r="AH60" s="19"/>
      <c r="AI60" s="19"/>
      <c r="AJ60" s="19"/>
      <c r="AK60" s="19"/>
      <c r="AL60" s="19"/>
      <c r="AM60" s="19"/>
      <c r="AN60" s="19"/>
      <c r="AO60" s="19"/>
      <c r="AP60" s="19">
        <v>11</v>
      </c>
      <c r="AQ60" s="19"/>
      <c r="AR60" s="19">
        <v>3</v>
      </c>
      <c r="AS60" s="19">
        <v>11</v>
      </c>
      <c r="AT60" s="19"/>
      <c r="AU60" s="19">
        <v>11</v>
      </c>
    </row>
    <row r="61" spans="1:47" s="11" customFormat="1" ht="35.25">
      <c r="A61" s="21" t="s">
        <v>0</v>
      </c>
      <c r="B61" s="46" t="s">
        <v>121</v>
      </c>
      <c r="C61" s="22" t="s">
        <v>136</v>
      </c>
      <c r="D61" s="16">
        <f t="shared" si="28"/>
        <v>250</v>
      </c>
      <c r="E61" s="16">
        <f t="shared" si="29"/>
        <v>70</v>
      </c>
      <c r="F61" s="17">
        <f t="shared" si="30"/>
        <v>0</v>
      </c>
      <c r="G61" s="17">
        <f t="shared" si="30"/>
        <v>40</v>
      </c>
      <c r="H61" s="18"/>
      <c r="I61" s="18">
        <v>40</v>
      </c>
      <c r="J61" s="18"/>
      <c r="K61" s="18"/>
      <c r="L61" s="17">
        <f t="shared" si="31"/>
        <v>30</v>
      </c>
      <c r="M61" s="16">
        <f t="shared" si="32"/>
        <v>180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>
        <v>40</v>
      </c>
      <c r="AJ61" s="19">
        <v>30</v>
      </c>
      <c r="AK61" s="19">
        <v>180</v>
      </c>
      <c r="AL61" s="19"/>
      <c r="AM61" s="19"/>
      <c r="AN61" s="19"/>
      <c r="AO61" s="19"/>
      <c r="AP61" s="19"/>
      <c r="AQ61" s="19">
        <v>10</v>
      </c>
      <c r="AR61" s="19">
        <v>3</v>
      </c>
      <c r="AS61" s="19">
        <v>10</v>
      </c>
      <c r="AT61" s="19"/>
      <c r="AU61" s="19">
        <v>10</v>
      </c>
    </row>
    <row r="62" spans="1:47" s="11" customFormat="1" ht="35.25">
      <c r="A62" s="60" t="s">
        <v>139</v>
      </c>
      <c r="B62" s="61"/>
      <c r="C62" s="62"/>
      <c r="D62" s="53">
        <f aca="true" t="shared" si="33" ref="D62:N62">SUM(D8,D15,D25,D48)</f>
        <v>4580</v>
      </c>
      <c r="E62" s="53">
        <f t="shared" si="33"/>
        <v>1522</v>
      </c>
      <c r="F62" s="53">
        <f t="shared" si="33"/>
        <v>272</v>
      </c>
      <c r="G62" s="53">
        <f t="shared" si="33"/>
        <v>880</v>
      </c>
      <c r="H62" s="53">
        <f t="shared" si="33"/>
        <v>152</v>
      </c>
      <c r="I62" s="53">
        <f t="shared" si="33"/>
        <v>696</v>
      </c>
      <c r="J62" s="53">
        <f t="shared" si="33"/>
        <v>32</v>
      </c>
      <c r="K62" s="53">
        <f t="shared" si="33"/>
        <v>0</v>
      </c>
      <c r="L62" s="53">
        <f t="shared" si="33"/>
        <v>370</v>
      </c>
      <c r="M62" s="53">
        <f t="shared" si="33"/>
        <v>3058</v>
      </c>
      <c r="N62" s="16">
        <f t="shared" si="33"/>
        <v>80</v>
      </c>
      <c r="O62" s="16">
        <f aca="true" t="shared" si="34" ref="O62:AQ62">SUM(O8,O15,O25,O48)</f>
        <v>176</v>
      </c>
      <c r="P62" s="16">
        <f t="shared" si="34"/>
        <v>50</v>
      </c>
      <c r="Q62" s="16">
        <f t="shared" si="34"/>
        <v>499</v>
      </c>
      <c r="R62" s="16">
        <f t="shared" si="34"/>
        <v>64</v>
      </c>
      <c r="S62" s="16">
        <f t="shared" si="34"/>
        <v>160</v>
      </c>
      <c r="T62" s="16">
        <f t="shared" si="34"/>
        <v>25</v>
      </c>
      <c r="U62" s="16">
        <f t="shared" si="34"/>
        <v>526</v>
      </c>
      <c r="V62" s="16">
        <f t="shared" si="34"/>
        <v>88</v>
      </c>
      <c r="W62" s="16">
        <f t="shared" si="34"/>
        <v>176</v>
      </c>
      <c r="X62" s="16">
        <f t="shared" si="34"/>
        <v>95</v>
      </c>
      <c r="Y62" s="16">
        <f t="shared" si="34"/>
        <v>391</v>
      </c>
      <c r="Z62" s="16">
        <f t="shared" si="34"/>
        <v>8</v>
      </c>
      <c r="AA62" s="16">
        <f t="shared" si="34"/>
        <v>144</v>
      </c>
      <c r="AB62" s="16">
        <f t="shared" si="34"/>
        <v>80</v>
      </c>
      <c r="AC62" s="16">
        <f t="shared" si="34"/>
        <v>518</v>
      </c>
      <c r="AD62" s="16">
        <f t="shared" si="34"/>
        <v>24</v>
      </c>
      <c r="AE62" s="16">
        <f t="shared" si="34"/>
        <v>136</v>
      </c>
      <c r="AF62" s="16">
        <f t="shared" si="34"/>
        <v>65</v>
      </c>
      <c r="AG62" s="16">
        <f t="shared" si="34"/>
        <v>525</v>
      </c>
      <c r="AH62" s="16">
        <f t="shared" si="34"/>
        <v>8</v>
      </c>
      <c r="AI62" s="16">
        <f t="shared" si="34"/>
        <v>88</v>
      </c>
      <c r="AJ62" s="16">
        <f t="shared" si="34"/>
        <v>55</v>
      </c>
      <c r="AK62" s="16">
        <f t="shared" si="34"/>
        <v>599</v>
      </c>
      <c r="AL62" s="16">
        <f t="shared" si="34"/>
        <v>30</v>
      </c>
      <c r="AM62" s="16">
        <f t="shared" si="34"/>
        <v>30</v>
      </c>
      <c r="AN62" s="16">
        <f t="shared" si="34"/>
        <v>30</v>
      </c>
      <c r="AO62" s="16">
        <f t="shared" si="34"/>
        <v>30</v>
      </c>
      <c r="AP62" s="16">
        <f t="shared" si="34"/>
        <v>30</v>
      </c>
      <c r="AQ62" s="16">
        <f t="shared" si="34"/>
        <v>30</v>
      </c>
      <c r="AR62" s="53">
        <f>SUM(AR8,AR15,AR25,AR48)</f>
        <v>61</v>
      </c>
      <c r="AS62" s="53">
        <f>SUM(AS8,AS15,AS25,AS48)</f>
        <v>139</v>
      </c>
      <c r="AT62" s="53">
        <f>SUM(AT8,AT15,AT25,AT48)</f>
        <v>13</v>
      </c>
      <c r="AU62" s="53">
        <f>SUM(AU8,AU15,AU25,AU48)</f>
        <v>81</v>
      </c>
    </row>
    <row r="63" spans="1:47" s="11" customFormat="1" ht="35.25">
      <c r="A63" s="63"/>
      <c r="B63" s="64"/>
      <c r="C63" s="65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>
        <f>SUM(N62:Q62)</f>
        <v>805</v>
      </c>
      <c r="O63" s="53"/>
      <c r="P63" s="53"/>
      <c r="Q63" s="53"/>
      <c r="R63" s="53">
        <f>SUM(R62:U62)</f>
        <v>775</v>
      </c>
      <c r="S63" s="53"/>
      <c r="T63" s="53"/>
      <c r="U63" s="53"/>
      <c r="V63" s="53">
        <f>SUM(V62:Y62)</f>
        <v>750</v>
      </c>
      <c r="W63" s="53"/>
      <c r="X63" s="53"/>
      <c r="Y63" s="53"/>
      <c r="Z63" s="53">
        <f>SUM(Z62:AC62)</f>
        <v>750</v>
      </c>
      <c r="AA63" s="53"/>
      <c r="AB63" s="53"/>
      <c r="AC63" s="53"/>
      <c r="AD63" s="53">
        <f>SUM(AD62:AG62)</f>
        <v>750</v>
      </c>
      <c r="AE63" s="53"/>
      <c r="AF63" s="53"/>
      <c r="AG63" s="53"/>
      <c r="AH63" s="53">
        <f>SUM(AH62:AK62)</f>
        <v>750</v>
      </c>
      <c r="AI63" s="53"/>
      <c r="AJ63" s="53"/>
      <c r="AK63" s="53"/>
      <c r="AL63" s="53">
        <f>SUM(AL62:AQ62)</f>
        <v>180</v>
      </c>
      <c r="AM63" s="53"/>
      <c r="AN63" s="53"/>
      <c r="AO63" s="53"/>
      <c r="AP63" s="53"/>
      <c r="AQ63" s="53"/>
      <c r="AR63" s="53"/>
      <c r="AS63" s="53"/>
      <c r="AT63" s="53"/>
      <c r="AU63" s="53"/>
    </row>
    <row r="64" spans="1:47" s="11" customFormat="1" ht="35.25">
      <c r="A64" s="54" t="s">
        <v>137</v>
      </c>
      <c r="B64" s="55"/>
      <c r="C64" s="56"/>
      <c r="D64" s="47">
        <f aca="true" t="shared" si="35" ref="D64:N64">SUM(D8,D15,D25,D55)</f>
        <v>4580</v>
      </c>
      <c r="E64" s="47">
        <f t="shared" si="35"/>
        <v>1522</v>
      </c>
      <c r="F64" s="47">
        <f t="shared" si="35"/>
        <v>272</v>
      </c>
      <c r="G64" s="47">
        <f t="shared" si="35"/>
        <v>880</v>
      </c>
      <c r="H64" s="47">
        <f t="shared" si="35"/>
        <v>152</v>
      </c>
      <c r="I64" s="47">
        <f t="shared" si="35"/>
        <v>696</v>
      </c>
      <c r="J64" s="47">
        <f t="shared" si="35"/>
        <v>32</v>
      </c>
      <c r="K64" s="47">
        <f t="shared" si="35"/>
        <v>0</v>
      </c>
      <c r="L64" s="47">
        <f t="shared" si="35"/>
        <v>370</v>
      </c>
      <c r="M64" s="47">
        <f t="shared" si="35"/>
        <v>3058</v>
      </c>
      <c r="N64" s="16">
        <f t="shared" si="35"/>
        <v>80</v>
      </c>
      <c r="O64" s="16">
        <f aca="true" t="shared" si="36" ref="O64:AQ64">SUM(O8,O15,O25,O55)</f>
        <v>176</v>
      </c>
      <c r="P64" s="16">
        <f t="shared" si="36"/>
        <v>50</v>
      </c>
      <c r="Q64" s="16">
        <f t="shared" si="36"/>
        <v>499</v>
      </c>
      <c r="R64" s="16">
        <f t="shared" si="36"/>
        <v>64</v>
      </c>
      <c r="S64" s="16">
        <f t="shared" si="36"/>
        <v>160</v>
      </c>
      <c r="T64" s="16">
        <f t="shared" si="36"/>
        <v>25</v>
      </c>
      <c r="U64" s="16">
        <f t="shared" si="36"/>
        <v>526</v>
      </c>
      <c r="V64" s="16">
        <f t="shared" si="36"/>
        <v>88</v>
      </c>
      <c r="W64" s="16">
        <f t="shared" si="36"/>
        <v>176</v>
      </c>
      <c r="X64" s="16">
        <f t="shared" si="36"/>
        <v>95</v>
      </c>
      <c r="Y64" s="16">
        <f t="shared" si="36"/>
        <v>391</v>
      </c>
      <c r="Z64" s="16">
        <f t="shared" si="36"/>
        <v>8</v>
      </c>
      <c r="AA64" s="16">
        <f t="shared" si="36"/>
        <v>144</v>
      </c>
      <c r="AB64" s="16">
        <f t="shared" si="36"/>
        <v>80</v>
      </c>
      <c r="AC64" s="16">
        <f t="shared" si="36"/>
        <v>518</v>
      </c>
      <c r="AD64" s="16">
        <f t="shared" si="36"/>
        <v>24</v>
      </c>
      <c r="AE64" s="16">
        <f t="shared" si="36"/>
        <v>136</v>
      </c>
      <c r="AF64" s="16">
        <f t="shared" si="36"/>
        <v>65</v>
      </c>
      <c r="AG64" s="16">
        <f t="shared" si="36"/>
        <v>525</v>
      </c>
      <c r="AH64" s="16">
        <f t="shared" si="36"/>
        <v>8</v>
      </c>
      <c r="AI64" s="16">
        <f t="shared" si="36"/>
        <v>88</v>
      </c>
      <c r="AJ64" s="16">
        <f t="shared" si="36"/>
        <v>55</v>
      </c>
      <c r="AK64" s="16">
        <f t="shared" si="36"/>
        <v>599</v>
      </c>
      <c r="AL64" s="16">
        <f t="shared" si="36"/>
        <v>30</v>
      </c>
      <c r="AM64" s="16">
        <f t="shared" si="36"/>
        <v>30</v>
      </c>
      <c r="AN64" s="16">
        <f t="shared" si="36"/>
        <v>30</v>
      </c>
      <c r="AO64" s="16">
        <f t="shared" si="36"/>
        <v>30</v>
      </c>
      <c r="AP64" s="16">
        <f t="shared" si="36"/>
        <v>30</v>
      </c>
      <c r="AQ64" s="16">
        <f t="shared" si="36"/>
        <v>30</v>
      </c>
      <c r="AR64" s="47">
        <f>SUM(AR8,AR15,AR25,AR55)</f>
        <v>61</v>
      </c>
      <c r="AS64" s="47">
        <f>SUM(AS8,AS15,AS25,AS55)</f>
        <v>139</v>
      </c>
      <c r="AT64" s="47">
        <f>SUM(AT8,AT15,AT25,AT55)</f>
        <v>13</v>
      </c>
      <c r="AU64" s="47">
        <f>SUM(AU8,AU15,AU25,AU55)</f>
        <v>81</v>
      </c>
    </row>
    <row r="65" spans="1:47" s="11" customFormat="1" ht="35.25">
      <c r="A65" s="57"/>
      <c r="B65" s="58"/>
      <c r="C65" s="59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9">
        <f>SUM(N64:Q64)</f>
        <v>805</v>
      </c>
      <c r="O65" s="50"/>
      <c r="P65" s="50"/>
      <c r="Q65" s="51"/>
      <c r="R65" s="49">
        <f>SUM(R64:U64)</f>
        <v>775</v>
      </c>
      <c r="S65" s="50"/>
      <c r="T65" s="50"/>
      <c r="U65" s="51"/>
      <c r="V65" s="49">
        <f>SUM(V64:Y64)</f>
        <v>750</v>
      </c>
      <c r="W65" s="50"/>
      <c r="X65" s="50"/>
      <c r="Y65" s="51"/>
      <c r="Z65" s="49">
        <f>SUM(Z64:AC64)</f>
        <v>750</v>
      </c>
      <c r="AA65" s="50"/>
      <c r="AB65" s="50"/>
      <c r="AC65" s="51"/>
      <c r="AD65" s="49">
        <f>SUM(AD64:AG64)</f>
        <v>750</v>
      </c>
      <c r="AE65" s="50"/>
      <c r="AF65" s="50"/>
      <c r="AG65" s="51"/>
      <c r="AH65" s="49">
        <f>SUM(AH64:AK64)</f>
        <v>750</v>
      </c>
      <c r="AI65" s="50"/>
      <c r="AJ65" s="50"/>
      <c r="AK65" s="51"/>
      <c r="AL65" s="49">
        <f>SUM(AL64:AQ64)</f>
        <v>180</v>
      </c>
      <c r="AM65" s="50"/>
      <c r="AN65" s="50"/>
      <c r="AO65" s="50"/>
      <c r="AP65" s="50"/>
      <c r="AQ65" s="51"/>
      <c r="AR65" s="48"/>
      <c r="AS65" s="48"/>
      <c r="AT65" s="48"/>
      <c r="AU65" s="48"/>
    </row>
    <row r="66" spans="1:47" s="11" customFormat="1" ht="35.25">
      <c r="A66" s="27"/>
      <c r="B66" s="27"/>
      <c r="C66" s="27"/>
      <c r="D66" s="28"/>
      <c r="E66" s="28"/>
      <c r="F66" s="28">
        <f>F62+G62</f>
        <v>1152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</row>
    <row r="67" spans="1:47" s="11" customFormat="1" ht="35.25">
      <c r="A67" s="27"/>
      <c r="B67" s="27"/>
      <c r="C67" s="27"/>
      <c r="D67" s="28"/>
      <c r="E67" s="28"/>
      <c r="F67" s="28">
        <f>F64+G64</f>
        <v>1152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</row>
    <row r="68" spans="6:35" ht="35.25">
      <c r="F68" s="33"/>
      <c r="H68" s="34"/>
      <c r="O68" s="36"/>
      <c r="S68" s="36"/>
      <c r="W68" s="36"/>
      <c r="AA68" s="36"/>
      <c r="AE68" s="36"/>
      <c r="AI68" s="36"/>
    </row>
    <row r="69" spans="6:7" ht="35.25">
      <c r="F69" s="34"/>
      <c r="G69" s="34"/>
    </row>
  </sheetData>
  <sheetProtection/>
  <mergeCells count="82">
    <mergeCell ref="A1:O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AL5:AQ5"/>
    <mergeCell ref="AR5:AU5"/>
    <mergeCell ref="N6:Q6"/>
    <mergeCell ref="R6:U6"/>
    <mergeCell ref="V6:Y6"/>
    <mergeCell ref="Z6:AC6"/>
    <mergeCell ref="AD6:AG6"/>
    <mergeCell ref="AH6:AK6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62:C63"/>
    <mergeCell ref="D62:D63"/>
    <mergeCell ref="E62:E63"/>
    <mergeCell ref="F62:F63"/>
    <mergeCell ref="G62:G63"/>
    <mergeCell ref="H62:H63"/>
    <mergeCell ref="I62:I63"/>
    <mergeCell ref="J62:J63"/>
    <mergeCell ref="K62:K63"/>
    <mergeCell ref="L62:L63"/>
    <mergeCell ref="M62:M63"/>
    <mergeCell ref="AR62:AR63"/>
    <mergeCell ref="AH63:AK63"/>
    <mergeCell ref="AL63:AQ63"/>
    <mergeCell ref="AS62:AS63"/>
    <mergeCell ref="AT62:AT63"/>
    <mergeCell ref="AU62:AU63"/>
    <mergeCell ref="N63:Q63"/>
    <mergeCell ref="R63:U63"/>
    <mergeCell ref="V63:Y63"/>
    <mergeCell ref="Z63:AC63"/>
    <mergeCell ref="AD63:AG63"/>
    <mergeCell ref="A64:C65"/>
    <mergeCell ref="D64:D65"/>
    <mergeCell ref="E64:E65"/>
    <mergeCell ref="F64:F65"/>
    <mergeCell ref="G64:G65"/>
    <mergeCell ref="H64:H65"/>
    <mergeCell ref="I64:I65"/>
    <mergeCell ref="J64:J65"/>
    <mergeCell ref="K64:K65"/>
    <mergeCell ref="L64:L65"/>
    <mergeCell ref="M64:M65"/>
    <mergeCell ref="AR64:AR65"/>
    <mergeCell ref="AH65:AK65"/>
    <mergeCell ref="AL65:AQ65"/>
    <mergeCell ref="AS64:AS65"/>
    <mergeCell ref="AT64:AT65"/>
    <mergeCell ref="AU64:AU65"/>
    <mergeCell ref="N65:Q65"/>
    <mergeCell ref="R65:U65"/>
    <mergeCell ref="V65:Y65"/>
    <mergeCell ref="Z65:AC65"/>
    <mergeCell ref="AD65:AG65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2017-03-09T10:08:28Z</cp:lastPrinted>
  <dcterms:created xsi:type="dcterms:W3CDTF">2000-08-09T08:42:37Z</dcterms:created>
  <dcterms:modified xsi:type="dcterms:W3CDTF">2017-03-13T11:33:23Z</dcterms:modified>
  <cp:category/>
  <cp:version/>
  <cp:contentType/>
  <cp:contentStatus/>
</cp:coreProperties>
</file>